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Year 2019_November Exam\Note\Solution\To be sent to IT Dept\CP2\"/>
    </mc:Choice>
  </mc:AlternateContent>
  <bookViews>
    <workbookView xWindow="0" yWindow="0" windowWidth="28800" windowHeight="11685" activeTab="4"/>
  </bookViews>
  <sheets>
    <sheet name="Audit Trail" sheetId="9" r:id="rId1"/>
    <sheet name="Input" sheetId="7" r:id="rId2"/>
    <sheet name="Base" sheetId="1" r:id="rId3"/>
    <sheet name="Scenario2" sheetId="11" r:id="rId4"/>
    <sheet name="Scenario3" sheetId="8" r:id="rId5"/>
    <sheet name="Charts" sheetId="10" r:id="rId6"/>
  </sheets>
  <calcPr calcId="171027"/>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7" i="11" l="1"/>
  <c r="T16" i="11"/>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G119" i="10"/>
  <c r="G120" i="10"/>
  <c r="G121" i="10"/>
  <c r="G122" i="10"/>
  <c r="G123" i="10"/>
  <c r="G124" i="10"/>
  <c r="G125" i="10"/>
  <c r="G126" i="10"/>
  <c r="G127" i="10"/>
  <c r="G128" i="10"/>
  <c r="G129" i="10"/>
  <c r="G130" i="10"/>
  <c r="G131" i="10"/>
  <c r="G132" i="10"/>
  <c r="G133" i="10"/>
  <c r="G134" i="10"/>
  <c r="G135" i="10"/>
  <c r="G136" i="10"/>
  <c r="G137" i="10"/>
  <c r="G138" i="10"/>
  <c r="G139" i="10"/>
  <c r="G140" i="10"/>
  <c r="G141" i="10"/>
  <c r="G142" i="10"/>
  <c r="G143" i="10"/>
  <c r="G144" i="10"/>
  <c r="G145" i="10"/>
  <c r="G146" i="10"/>
  <c r="G147" i="10"/>
  <c r="G148" i="10"/>
  <c r="G149" i="10"/>
  <c r="G150" i="10"/>
  <c r="G151" i="10"/>
  <c r="G152" i="10"/>
  <c r="G153" i="10"/>
  <c r="G154" i="10"/>
  <c r="G155" i="10"/>
  <c r="G156" i="10"/>
  <c r="G157" i="10"/>
  <c r="G158" i="10"/>
  <c r="G159" i="10"/>
  <c r="G160" i="10"/>
  <c r="G161" i="10"/>
  <c r="G162" i="10"/>
  <c r="G163" i="10"/>
  <c r="G164" i="10"/>
  <c r="G165" i="10"/>
  <c r="G166" i="10"/>
  <c r="G167" i="10"/>
  <c r="G168" i="10"/>
  <c r="G169" i="10"/>
  <c r="G170" i="10"/>
  <c r="G171" i="10"/>
  <c r="G172" i="10"/>
  <c r="G173" i="10"/>
  <c r="G174" i="10"/>
  <c r="G175" i="10"/>
  <c r="G176" i="10"/>
  <c r="G177" i="10"/>
  <c r="G178" i="10"/>
  <c r="G179" i="10"/>
  <c r="G180" i="10"/>
  <c r="G181" i="10"/>
  <c r="G182" i="10"/>
  <c r="G183" i="10"/>
  <c r="G184" i="10"/>
  <c r="G185" i="10"/>
  <c r="G186" i="10"/>
  <c r="G187" i="10"/>
  <c r="G188" i="10"/>
  <c r="G189" i="10"/>
  <c r="G190" i="10"/>
  <c r="G191" i="10"/>
  <c r="G192" i="10"/>
  <c r="G193" i="10"/>
  <c r="G194" i="10"/>
  <c r="G195" i="10"/>
  <c r="G196" i="10"/>
  <c r="G197" i="10"/>
  <c r="G198" i="10"/>
  <c r="G199" i="10"/>
  <c r="G200" i="10"/>
  <c r="G201" i="10"/>
  <c r="G202" i="10"/>
  <c r="G203" i="10"/>
  <c r="G204" i="10"/>
  <c r="G205" i="10"/>
  <c r="G206" i="10"/>
  <c r="G207" i="10"/>
  <c r="G208" i="10"/>
  <c r="G209" i="10"/>
  <c r="G210" i="10"/>
  <c r="G211" i="10"/>
  <c r="G212" i="10"/>
  <c r="G213" i="10"/>
  <c r="G214" i="10"/>
  <c r="G215" i="10"/>
  <c r="G216" i="10"/>
  <c r="G217" i="10"/>
  <c r="G218" i="10"/>
  <c r="G219" i="10"/>
  <c r="G220" i="10"/>
  <c r="G221" i="10"/>
  <c r="G222" i="10"/>
  <c r="G223" i="10"/>
  <c r="G224" i="10"/>
  <c r="G225" i="10"/>
  <c r="G226" i="10"/>
  <c r="G227" i="10"/>
  <c r="G228" i="10"/>
  <c r="G229" i="10"/>
  <c r="G230" i="10"/>
  <c r="G231" i="10"/>
  <c r="G232" i="10"/>
  <c r="G233" i="10"/>
  <c r="G234" i="10"/>
  <c r="G235" i="10"/>
  <c r="G236" i="10"/>
  <c r="G237" i="10"/>
  <c r="G238" i="10"/>
  <c r="G239" i="10"/>
  <c r="G240" i="10"/>
  <c r="G241" i="10"/>
  <c r="G242" i="10"/>
  <c r="G243" i="10"/>
  <c r="G244" i="10"/>
  <c r="G245" i="10"/>
  <c r="G246" i="10"/>
  <c r="G247" i="10"/>
  <c r="G248" i="10"/>
  <c r="G249" i="10"/>
  <c r="G250" i="10"/>
  <c r="G251" i="10"/>
  <c r="G252" i="10"/>
  <c r="G253" i="10"/>
  <c r="G254" i="10"/>
  <c r="G255" i="10"/>
  <c r="G256" i="10"/>
  <c r="G257" i="10"/>
  <c r="G258" i="10"/>
  <c r="G259" i="10"/>
  <c r="G260" i="10"/>
  <c r="G261" i="10"/>
  <c r="G262" i="10"/>
  <c r="G263" i="10"/>
  <c r="G264" i="10"/>
  <c r="G265" i="10"/>
  <c r="G266" i="10"/>
  <c r="R24" i="1" l="1"/>
  <c r="F268" i="1" l="1"/>
  <c r="G50" i="7"/>
  <c r="E18" i="7"/>
  <c r="O272" i="10" l="1"/>
  <c r="O273" i="10"/>
  <c r="O274" i="10"/>
  <c r="O275" i="10"/>
  <c r="O276" i="10"/>
  <c r="O277" i="10"/>
  <c r="O278" i="10"/>
  <c r="O279" i="10"/>
  <c r="O280" i="10"/>
  <c r="O281" i="10"/>
  <c r="O282" i="10"/>
  <c r="O283" i="10"/>
  <c r="O284" i="10"/>
  <c r="O285" i="10"/>
  <c r="O286" i="10"/>
  <c r="O287" i="10"/>
  <c r="O288" i="10"/>
  <c r="O289" i="10"/>
  <c r="O290" i="10"/>
  <c r="O291" i="10"/>
  <c r="O292" i="10"/>
  <c r="O293" i="10"/>
  <c r="O294" i="10"/>
  <c r="O295" i="10"/>
  <c r="O296" i="10"/>
  <c r="O297" i="10"/>
  <c r="O298" i="10"/>
  <c r="O299" i="10"/>
  <c r="O300" i="10"/>
  <c r="O301" i="10"/>
  <c r="O302" i="10"/>
  <c r="O303" i="10"/>
  <c r="O304" i="10"/>
  <c r="O305" i="10"/>
  <c r="O306" i="10"/>
  <c r="O307" i="10"/>
  <c r="O308" i="10"/>
  <c r="O309" i="10"/>
  <c r="O310" i="10"/>
  <c r="O311" i="10"/>
  <c r="O312" i="10"/>
  <c r="O313" i="10"/>
  <c r="O314" i="10"/>
  <c r="O315" i="10"/>
  <c r="O316" i="10"/>
  <c r="O317" i="10"/>
  <c r="O318" i="10"/>
  <c r="O319" i="10"/>
  <c r="O320" i="10"/>
  <c r="O321" i="10"/>
  <c r="O322" i="10"/>
  <c r="O323" i="10"/>
  <c r="O324" i="10"/>
  <c r="O325" i="10"/>
  <c r="O326" i="10"/>
  <c r="O327" i="10"/>
  <c r="O328" i="10"/>
  <c r="O329" i="10"/>
  <c r="O330" i="10"/>
  <c r="O331" i="10"/>
  <c r="O332" i="10"/>
  <c r="O333" i="10"/>
  <c r="O334" i="10"/>
  <c r="O335" i="10"/>
  <c r="O336" i="10"/>
  <c r="O337" i="10"/>
  <c r="O338" i="10"/>
  <c r="O339" i="10"/>
  <c r="O340" i="10"/>
  <c r="O341" i="10"/>
  <c r="O342" i="10"/>
  <c r="O343" i="10"/>
  <c r="O344" i="10"/>
  <c r="O345" i="10"/>
  <c r="O346" i="10"/>
  <c r="O347" i="10"/>
  <c r="O348" i="10"/>
  <c r="O349" i="10"/>
  <c r="O350" i="10"/>
  <c r="O351" i="10"/>
  <c r="O352" i="10"/>
  <c r="O353" i="10"/>
  <c r="O354" i="10"/>
  <c r="O355" i="10"/>
  <c r="O356" i="10"/>
  <c r="O357" i="10"/>
  <c r="O358" i="10"/>
  <c r="O359" i="10"/>
  <c r="O360" i="10"/>
  <c r="O361" i="10"/>
  <c r="O362" i="10"/>
  <c r="O363" i="10"/>
  <c r="O364" i="10"/>
  <c r="O365" i="10"/>
  <c r="O366" i="10"/>
  <c r="O367" i="10"/>
  <c r="O368" i="10"/>
  <c r="O369" i="10"/>
  <c r="O370" i="10"/>
  <c r="O371" i="10"/>
  <c r="O372" i="10"/>
  <c r="O373" i="10"/>
  <c r="O374" i="10"/>
  <c r="O375" i="10"/>
  <c r="O376" i="10"/>
  <c r="O377" i="10"/>
  <c r="O378" i="10"/>
  <c r="O379" i="10"/>
  <c r="O380" i="10"/>
  <c r="O381" i="10"/>
  <c r="O382" i="10"/>
  <c r="O383" i="10"/>
  <c r="O384" i="10"/>
  <c r="O385" i="10"/>
  <c r="O386" i="10"/>
  <c r="O387" i="10"/>
  <c r="O388" i="10"/>
  <c r="O389" i="10"/>
  <c r="O390" i="10"/>
  <c r="O391" i="10"/>
  <c r="O392" i="10"/>
  <c r="O393" i="10"/>
  <c r="O394" i="10"/>
  <c r="O395" i="10"/>
  <c r="O396" i="10"/>
  <c r="O397" i="10"/>
  <c r="O398" i="10"/>
  <c r="O399" i="10"/>
  <c r="O400" i="10"/>
  <c r="O401" i="10"/>
  <c r="O402" i="10"/>
  <c r="O403" i="10"/>
  <c r="O404" i="10"/>
  <c r="O405" i="10"/>
  <c r="O406" i="10"/>
  <c r="O407" i="10"/>
  <c r="O408" i="10"/>
  <c r="O409" i="10"/>
  <c r="O410" i="10"/>
  <c r="O411" i="10"/>
  <c r="O412" i="10"/>
  <c r="O413" i="10"/>
  <c r="O414" i="10"/>
  <c r="O415" i="10"/>
  <c r="O416" i="10"/>
  <c r="O417" i="10"/>
  <c r="O418" i="10"/>
  <c r="O419" i="10"/>
  <c r="O420" i="10"/>
  <c r="O421" i="10"/>
  <c r="O422" i="10"/>
  <c r="O423" i="10"/>
  <c r="O424" i="10"/>
  <c r="O425" i="10"/>
  <c r="O426" i="10"/>
  <c r="O427" i="10"/>
  <c r="O428" i="10"/>
  <c r="O429" i="10"/>
  <c r="O430" i="10"/>
  <c r="O431" i="10"/>
  <c r="O432" i="10"/>
  <c r="O433" i="10"/>
  <c r="O434" i="10"/>
  <c r="O435" i="10"/>
  <c r="O436" i="10"/>
  <c r="O437" i="10"/>
  <c r="O438" i="10"/>
  <c r="O439" i="10"/>
  <c r="O440" i="10"/>
  <c r="O441" i="10"/>
  <c r="O442" i="10"/>
  <c r="O443" i="10"/>
  <c r="O444" i="10"/>
  <c r="O445" i="10"/>
  <c r="O446" i="10"/>
  <c r="O447" i="10"/>
  <c r="O448" i="10"/>
  <c r="O449" i="10"/>
  <c r="O450" i="10"/>
  <c r="O451" i="10"/>
  <c r="O452" i="10"/>
  <c r="O453" i="10"/>
  <c r="O454" i="10"/>
  <c r="O455" i="10"/>
  <c r="O456" i="10"/>
  <c r="O457" i="10"/>
  <c r="O458" i="10"/>
  <c r="O459" i="10"/>
  <c r="O460" i="10"/>
  <c r="O461" i="10"/>
  <c r="O462" i="10"/>
  <c r="O463" i="10"/>
  <c r="O464" i="10"/>
  <c r="O465" i="10"/>
  <c r="O466" i="10"/>
  <c r="O467" i="10"/>
  <c r="O468" i="10"/>
  <c r="O469" i="10"/>
  <c r="O470" i="10"/>
  <c r="O471" i="10"/>
  <c r="O472" i="10"/>
  <c r="O473" i="10"/>
  <c r="O474" i="10"/>
  <c r="O475" i="10"/>
  <c r="O476" i="10"/>
  <c r="O477" i="10"/>
  <c r="O478" i="10"/>
  <c r="O479" i="10"/>
  <c r="O480" i="10"/>
  <c r="O481" i="10"/>
  <c r="O482" i="10"/>
  <c r="O483" i="10"/>
  <c r="O484" i="10"/>
  <c r="O485" i="10"/>
  <c r="O486" i="10"/>
  <c r="O487" i="10"/>
  <c r="O488" i="10"/>
  <c r="O489" i="10"/>
  <c r="O490" i="10"/>
  <c r="O491" i="10"/>
  <c r="O492" i="10"/>
  <c r="O493" i="10"/>
  <c r="O494" i="10"/>
  <c r="O495" i="10"/>
  <c r="O496" i="10"/>
  <c r="O497" i="10"/>
  <c r="O498" i="10"/>
  <c r="O499" i="10"/>
  <c r="O500" i="10"/>
  <c r="O501" i="10"/>
  <c r="O502" i="10"/>
  <c r="O503" i="10"/>
  <c r="O504" i="10"/>
  <c r="O505" i="10"/>
  <c r="O506" i="10"/>
  <c r="O507" i="10"/>
  <c r="O508" i="10"/>
  <c r="O509" i="10"/>
  <c r="O510" i="10"/>
  <c r="O511" i="10"/>
  <c r="O512" i="10"/>
  <c r="O513" i="10"/>
  <c r="O514" i="10"/>
  <c r="O515" i="10"/>
  <c r="O516" i="10"/>
  <c r="O517" i="10"/>
  <c r="O518" i="10"/>
  <c r="O519" i="10"/>
  <c r="O520" i="10"/>
  <c r="O521" i="10"/>
  <c r="O522" i="10"/>
  <c r="O523" i="10"/>
  <c r="O524" i="10"/>
  <c r="O525" i="10"/>
  <c r="O526" i="10"/>
  <c r="O527" i="10"/>
  <c r="O528" i="10"/>
  <c r="O529" i="10"/>
  <c r="O530" i="10"/>
  <c r="O531" i="10"/>
  <c r="O532" i="10"/>
  <c r="O533" i="10"/>
  <c r="O534" i="10"/>
  <c r="O535" i="10"/>
  <c r="O536" i="10"/>
  <c r="O537" i="10"/>
  <c r="O538" i="10"/>
  <c r="N272" i="10"/>
  <c r="N273" i="10"/>
  <c r="N274" i="10"/>
  <c r="N275" i="10"/>
  <c r="N276" i="10"/>
  <c r="N277" i="10"/>
  <c r="N278" i="10"/>
  <c r="N279" i="10"/>
  <c r="N280" i="10"/>
  <c r="N281" i="10"/>
  <c r="N282" i="10"/>
  <c r="N283" i="10"/>
  <c r="N284" i="10"/>
  <c r="N285" i="10"/>
  <c r="N286" i="10"/>
  <c r="N287" i="10"/>
  <c r="N288" i="10"/>
  <c r="N289" i="10"/>
  <c r="N290" i="10"/>
  <c r="N291" i="10"/>
  <c r="N292" i="10"/>
  <c r="N293" i="10"/>
  <c r="N294" i="10"/>
  <c r="N295" i="10"/>
  <c r="N296" i="10"/>
  <c r="N297" i="10"/>
  <c r="N298" i="10"/>
  <c r="N299" i="10"/>
  <c r="N300" i="10"/>
  <c r="N301" i="10"/>
  <c r="N302" i="10"/>
  <c r="N303" i="10"/>
  <c r="N304" i="10"/>
  <c r="N305" i="10"/>
  <c r="N306" i="10"/>
  <c r="N307" i="10"/>
  <c r="N308" i="10"/>
  <c r="N309" i="10"/>
  <c r="N310" i="10"/>
  <c r="N311" i="10"/>
  <c r="N312" i="10"/>
  <c r="N313" i="10"/>
  <c r="N314" i="10"/>
  <c r="N315" i="10"/>
  <c r="N316" i="10"/>
  <c r="N317" i="10"/>
  <c r="N318" i="10"/>
  <c r="N319" i="10"/>
  <c r="N320" i="10"/>
  <c r="N321" i="10"/>
  <c r="N322" i="10"/>
  <c r="N323" i="10"/>
  <c r="N324" i="10"/>
  <c r="N325" i="10"/>
  <c r="N326" i="10"/>
  <c r="N327" i="10"/>
  <c r="N328" i="10"/>
  <c r="N329" i="10"/>
  <c r="N330" i="10"/>
  <c r="N331" i="10"/>
  <c r="N332" i="10"/>
  <c r="N333" i="10"/>
  <c r="N334" i="10"/>
  <c r="N335" i="10"/>
  <c r="N336" i="10"/>
  <c r="N337" i="10"/>
  <c r="N338" i="10"/>
  <c r="N339" i="10"/>
  <c r="N340" i="10"/>
  <c r="N341" i="10"/>
  <c r="N342" i="10"/>
  <c r="N343" i="10"/>
  <c r="N344" i="10"/>
  <c r="N345" i="10"/>
  <c r="N346" i="10"/>
  <c r="N347" i="10"/>
  <c r="N348" i="10"/>
  <c r="N349" i="10"/>
  <c r="N350" i="10"/>
  <c r="N351" i="10"/>
  <c r="N352" i="10"/>
  <c r="N353" i="10"/>
  <c r="N354" i="10"/>
  <c r="N355" i="10"/>
  <c r="N356" i="10"/>
  <c r="N357" i="10"/>
  <c r="N358" i="10"/>
  <c r="N359" i="10"/>
  <c r="N360" i="10"/>
  <c r="N361" i="10"/>
  <c r="N362" i="10"/>
  <c r="N363" i="10"/>
  <c r="N364" i="10"/>
  <c r="N365" i="10"/>
  <c r="N366" i="10"/>
  <c r="N367" i="10"/>
  <c r="N368" i="10"/>
  <c r="N369" i="10"/>
  <c r="N370" i="10"/>
  <c r="N371" i="10"/>
  <c r="N372" i="10"/>
  <c r="N373" i="10"/>
  <c r="N374" i="10"/>
  <c r="N375" i="10"/>
  <c r="N376" i="10"/>
  <c r="N377" i="10"/>
  <c r="N378" i="10"/>
  <c r="N379" i="10"/>
  <c r="N380" i="10"/>
  <c r="N381" i="10"/>
  <c r="N382" i="10"/>
  <c r="N383" i="10"/>
  <c r="N384" i="10"/>
  <c r="N385" i="10"/>
  <c r="N386" i="10"/>
  <c r="N387" i="10"/>
  <c r="N388" i="10"/>
  <c r="N389" i="10"/>
  <c r="N390" i="10"/>
  <c r="N391" i="10"/>
  <c r="N392" i="10"/>
  <c r="N393" i="10"/>
  <c r="N394" i="10"/>
  <c r="N395" i="10"/>
  <c r="N396" i="10"/>
  <c r="N397" i="10"/>
  <c r="N398" i="10"/>
  <c r="N399" i="10"/>
  <c r="N400" i="10"/>
  <c r="N401" i="10"/>
  <c r="N402" i="10"/>
  <c r="N403" i="10"/>
  <c r="N404" i="10"/>
  <c r="N405" i="10"/>
  <c r="N406" i="10"/>
  <c r="N407" i="10"/>
  <c r="N408" i="10"/>
  <c r="N409" i="10"/>
  <c r="N410" i="10"/>
  <c r="N411" i="10"/>
  <c r="N412" i="10"/>
  <c r="N413" i="10"/>
  <c r="N414" i="10"/>
  <c r="N415" i="10"/>
  <c r="N416" i="10"/>
  <c r="N417" i="10"/>
  <c r="N418" i="10"/>
  <c r="N419" i="10"/>
  <c r="N420" i="10"/>
  <c r="N421" i="10"/>
  <c r="N422" i="10"/>
  <c r="N423" i="10"/>
  <c r="N424" i="10"/>
  <c r="N425" i="10"/>
  <c r="N426" i="10"/>
  <c r="N427" i="10"/>
  <c r="N428" i="10"/>
  <c r="N429" i="10"/>
  <c r="N430" i="10"/>
  <c r="N431" i="10"/>
  <c r="N432" i="10"/>
  <c r="N433" i="10"/>
  <c r="N434" i="10"/>
  <c r="N435" i="10"/>
  <c r="N436" i="10"/>
  <c r="N437" i="10"/>
  <c r="N438" i="10"/>
  <c r="N439" i="10"/>
  <c r="N440" i="10"/>
  <c r="N441" i="10"/>
  <c r="N442" i="10"/>
  <c r="N443" i="10"/>
  <c r="N444" i="10"/>
  <c r="N445" i="10"/>
  <c r="N446" i="10"/>
  <c r="N447" i="10"/>
  <c r="N448" i="10"/>
  <c r="N449" i="10"/>
  <c r="N450" i="10"/>
  <c r="N451" i="10"/>
  <c r="N452" i="10"/>
  <c r="N453" i="10"/>
  <c r="N454" i="10"/>
  <c r="N455" i="10"/>
  <c r="N456" i="10"/>
  <c r="N457" i="10"/>
  <c r="N458" i="10"/>
  <c r="N459" i="10"/>
  <c r="N460" i="10"/>
  <c r="N461" i="10"/>
  <c r="N462" i="10"/>
  <c r="N463" i="10"/>
  <c r="N464" i="10"/>
  <c r="N465" i="10"/>
  <c r="N466" i="10"/>
  <c r="N467" i="10"/>
  <c r="N468" i="10"/>
  <c r="N469" i="10"/>
  <c r="N470" i="10"/>
  <c r="N471" i="10"/>
  <c r="N472" i="10"/>
  <c r="N473" i="10"/>
  <c r="N474" i="10"/>
  <c r="N475" i="10"/>
  <c r="N476" i="10"/>
  <c r="N477" i="10"/>
  <c r="N478" i="10"/>
  <c r="N479" i="10"/>
  <c r="N480" i="10"/>
  <c r="N481" i="10"/>
  <c r="N482" i="10"/>
  <c r="N483" i="10"/>
  <c r="N484" i="10"/>
  <c r="N485" i="10"/>
  <c r="N486" i="10"/>
  <c r="N487" i="10"/>
  <c r="N488" i="10"/>
  <c r="N489" i="10"/>
  <c r="N490" i="10"/>
  <c r="N491" i="10"/>
  <c r="N492" i="10"/>
  <c r="N493" i="10"/>
  <c r="N494" i="10"/>
  <c r="N495" i="10"/>
  <c r="N496" i="10"/>
  <c r="N497" i="10"/>
  <c r="N498" i="10"/>
  <c r="N499" i="10"/>
  <c r="N500" i="10"/>
  <c r="N501" i="10"/>
  <c r="N502" i="10"/>
  <c r="N503" i="10"/>
  <c r="N504" i="10"/>
  <c r="N505" i="10"/>
  <c r="N506" i="10"/>
  <c r="N507" i="10"/>
  <c r="N508" i="10"/>
  <c r="N509" i="10"/>
  <c r="N510" i="10"/>
  <c r="N511" i="10"/>
  <c r="N512" i="10"/>
  <c r="N513" i="10"/>
  <c r="N514" i="10"/>
  <c r="N515" i="10"/>
  <c r="N516" i="10"/>
  <c r="N517" i="10"/>
  <c r="N518" i="10"/>
  <c r="N519" i="10"/>
  <c r="N520" i="10"/>
  <c r="N521" i="10"/>
  <c r="N522" i="10"/>
  <c r="N523" i="10"/>
  <c r="N524" i="10"/>
  <c r="N525" i="10"/>
  <c r="N526" i="10"/>
  <c r="N527" i="10"/>
  <c r="N528" i="10"/>
  <c r="N529" i="10"/>
  <c r="N530" i="10"/>
  <c r="N531" i="10"/>
  <c r="N532" i="10"/>
  <c r="N533" i="10"/>
  <c r="N534" i="10"/>
  <c r="N535" i="10"/>
  <c r="N536" i="10"/>
  <c r="N537" i="10"/>
  <c r="N538" i="10"/>
  <c r="M28" i="10"/>
  <c r="Q28" i="10" s="1"/>
  <c r="M29" i="10"/>
  <c r="Q29" i="10" s="1"/>
  <c r="M30" i="10"/>
  <c r="Q30" i="10" s="1"/>
  <c r="M31" i="10"/>
  <c r="Q31" i="10" s="1"/>
  <c r="M32" i="10"/>
  <c r="Q32" i="10" s="1"/>
  <c r="M33" i="10"/>
  <c r="Q33" i="10" s="1"/>
  <c r="M34" i="10"/>
  <c r="Q34" i="10" s="1"/>
  <c r="M35" i="10"/>
  <c r="Q35" i="10" s="1"/>
  <c r="M36" i="10"/>
  <c r="Q36" i="10" s="1"/>
  <c r="M37" i="10"/>
  <c r="Q37" i="10" s="1"/>
  <c r="M38" i="10"/>
  <c r="Q38" i="10" s="1"/>
  <c r="M39" i="10"/>
  <c r="Q39" i="10" s="1"/>
  <c r="M40" i="10"/>
  <c r="Q40" i="10" s="1"/>
  <c r="M41" i="10"/>
  <c r="Q41" i="10" s="1"/>
  <c r="M42" i="10"/>
  <c r="Q42" i="10" s="1"/>
  <c r="M43" i="10"/>
  <c r="Q43" i="10" s="1"/>
  <c r="M44" i="10"/>
  <c r="Q44" i="10" s="1"/>
  <c r="M45" i="10"/>
  <c r="Q45" i="10" s="1"/>
  <c r="M46" i="10"/>
  <c r="Q46" i="10" s="1"/>
  <c r="M47" i="10"/>
  <c r="Q47" i="10" s="1"/>
  <c r="M48" i="10"/>
  <c r="Q48" i="10" s="1"/>
  <c r="M49" i="10"/>
  <c r="Q49" i="10" s="1"/>
  <c r="M50" i="10"/>
  <c r="Q50" i="10" s="1"/>
  <c r="M51" i="10"/>
  <c r="Q51" i="10" s="1"/>
  <c r="M52" i="10"/>
  <c r="Q52" i="10" s="1"/>
  <c r="M53" i="10"/>
  <c r="Q53" i="10" s="1"/>
  <c r="M54" i="10"/>
  <c r="Q54" i="10" s="1"/>
  <c r="M55" i="10"/>
  <c r="Q55" i="10" s="1"/>
  <c r="M56" i="10"/>
  <c r="Q56" i="10" s="1"/>
  <c r="M57" i="10"/>
  <c r="Q57" i="10" s="1"/>
  <c r="M58" i="10"/>
  <c r="Q58" i="10" s="1"/>
  <c r="M59" i="10"/>
  <c r="Q59" i="10" s="1"/>
  <c r="M60" i="10"/>
  <c r="Q60" i="10" s="1"/>
  <c r="M61" i="10"/>
  <c r="Q61" i="10" s="1"/>
  <c r="M62" i="10"/>
  <c r="Q62" i="10" s="1"/>
  <c r="M63" i="10"/>
  <c r="Q63" i="10" s="1"/>
  <c r="M64" i="10"/>
  <c r="Q64" i="10" s="1"/>
  <c r="M65" i="10"/>
  <c r="Q65" i="10" s="1"/>
  <c r="M66" i="10"/>
  <c r="Q66" i="10" s="1"/>
  <c r="M67" i="10"/>
  <c r="Q67" i="10" s="1"/>
  <c r="M68" i="10"/>
  <c r="Q68" i="10" s="1"/>
  <c r="M69" i="10"/>
  <c r="Q69" i="10" s="1"/>
  <c r="M70" i="10"/>
  <c r="Q70" i="10" s="1"/>
  <c r="M71" i="10"/>
  <c r="Q71" i="10" s="1"/>
  <c r="M72" i="10"/>
  <c r="Q72" i="10" s="1"/>
  <c r="M73" i="10"/>
  <c r="Q73" i="10" s="1"/>
  <c r="M74" i="10"/>
  <c r="Q74" i="10" s="1"/>
  <c r="M75" i="10"/>
  <c r="Q75" i="10" s="1"/>
  <c r="M76" i="10"/>
  <c r="Q76" i="10" s="1"/>
  <c r="M77" i="10"/>
  <c r="Q77" i="10" s="1"/>
  <c r="M78" i="10"/>
  <c r="Q78" i="10" s="1"/>
  <c r="M79" i="10"/>
  <c r="Q79" i="10" s="1"/>
  <c r="M80" i="10"/>
  <c r="Q80" i="10" s="1"/>
  <c r="M81" i="10"/>
  <c r="Q81" i="10" s="1"/>
  <c r="M82" i="10"/>
  <c r="Q82" i="10" s="1"/>
  <c r="M83" i="10"/>
  <c r="Q83" i="10" s="1"/>
  <c r="M84" i="10"/>
  <c r="Q84" i="10" s="1"/>
  <c r="M85" i="10"/>
  <c r="Q85" i="10" s="1"/>
  <c r="M86" i="10"/>
  <c r="Q86" i="10" s="1"/>
  <c r="M87" i="10"/>
  <c r="Q87" i="10" s="1"/>
  <c r="M88" i="10"/>
  <c r="Q88" i="10" s="1"/>
  <c r="M89" i="10"/>
  <c r="Q89" i="10" s="1"/>
  <c r="M90" i="10"/>
  <c r="Q90" i="10" s="1"/>
  <c r="M91" i="10"/>
  <c r="Q91" i="10" s="1"/>
  <c r="M92" i="10"/>
  <c r="Q92" i="10" s="1"/>
  <c r="M93" i="10"/>
  <c r="Q93" i="10" s="1"/>
  <c r="M94" i="10"/>
  <c r="Q94" i="10" s="1"/>
  <c r="M95" i="10"/>
  <c r="Q95" i="10" s="1"/>
  <c r="M96" i="10"/>
  <c r="Q96" i="10" s="1"/>
  <c r="M97" i="10"/>
  <c r="Q97" i="10" s="1"/>
  <c r="M98" i="10"/>
  <c r="Q98" i="10" s="1"/>
  <c r="M99" i="10"/>
  <c r="Q99" i="10" s="1"/>
  <c r="M100" i="10"/>
  <c r="Q100" i="10" s="1"/>
  <c r="M101" i="10"/>
  <c r="Q101" i="10" s="1"/>
  <c r="M102" i="10"/>
  <c r="Q102" i="10" s="1"/>
  <c r="M103" i="10"/>
  <c r="Q103" i="10" s="1"/>
  <c r="M104" i="10"/>
  <c r="Q104" i="10" s="1"/>
  <c r="M105" i="10"/>
  <c r="Q105" i="10" s="1"/>
  <c r="M106" i="10"/>
  <c r="Q106" i="10" s="1"/>
  <c r="M107" i="10"/>
  <c r="Q107" i="10" s="1"/>
  <c r="M108" i="10"/>
  <c r="Q108" i="10" s="1"/>
  <c r="M109" i="10"/>
  <c r="Q109" i="10" s="1"/>
  <c r="M110" i="10"/>
  <c r="Q110" i="10" s="1"/>
  <c r="M111" i="10"/>
  <c r="Q111" i="10" s="1"/>
  <c r="M112" i="10"/>
  <c r="Q112" i="10" s="1"/>
  <c r="M113" i="10"/>
  <c r="Q113" i="10" s="1"/>
  <c r="M114" i="10"/>
  <c r="Q114" i="10" s="1"/>
  <c r="M115" i="10"/>
  <c r="Q115" i="10" s="1"/>
  <c r="M116" i="10"/>
  <c r="Q116" i="10" s="1"/>
  <c r="M117" i="10"/>
  <c r="Q117" i="10" s="1"/>
  <c r="M118" i="10"/>
  <c r="Q118" i="10" s="1"/>
  <c r="M119" i="10"/>
  <c r="Q119" i="10" s="1"/>
  <c r="M120" i="10"/>
  <c r="Q120" i="10" s="1"/>
  <c r="M121" i="10"/>
  <c r="Q121" i="10" s="1"/>
  <c r="M122" i="10"/>
  <c r="Q122" i="10" s="1"/>
  <c r="M123" i="10"/>
  <c r="Q123" i="10" s="1"/>
  <c r="M124" i="10"/>
  <c r="Q124" i="10" s="1"/>
  <c r="M125" i="10"/>
  <c r="Q125" i="10" s="1"/>
  <c r="M126" i="10"/>
  <c r="Q126" i="10" s="1"/>
  <c r="M127" i="10"/>
  <c r="Q127" i="10" s="1"/>
  <c r="M128" i="10"/>
  <c r="Q128" i="10" s="1"/>
  <c r="M129" i="10"/>
  <c r="Q129" i="10" s="1"/>
  <c r="M130" i="10"/>
  <c r="Q130" i="10" s="1"/>
  <c r="M131" i="10"/>
  <c r="Q131" i="10" s="1"/>
  <c r="M132" i="10"/>
  <c r="Q132" i="10" s="1"/>
  <c r="M133" i="10"/>
  <c r="Q133" i="10" s="1"/>
  <c r="M134" i="10"/>
  <c r="Q134" i="10" s="1"/>
  <c r="M135" i="10"/>
  <c r="Q135" i="10" s="1"/>
  <c r="M136" i="10"/>
  <c r="Q136" i="10" s="1"/>
  <c r="M137" i="10"/>
  <c r="Q137" i="10" s="1"/>
  <c r="M138" i="10"/>
  <c r="Q138" i="10" s="1"/>
  <c r="M139" i="10"/>
  <c r="Q139" i="10" s="1"/>
  <c r="M140" i="10"/>
  <c r="Q140" i="10" s="1"/>
  <c r="M141" i="10"/>
  <c r="Q141" i="10" s="1"/>
  <c r="M142" i="10"/>
  <c r="Q142" i="10" s="1"/>
  <c r="M143" i="10"/>
  <c r="Q143" i="10" s="1"/>
  <c r="M144" i="10"/>
  <c r="Q144" i="10" s="1"/>
  <c r="M145" i="10"/>
  <c r="Q145" i="10" s="1"/>
  <c r="M146" i="10"/>
  <c r="Q146" i="10" s="1"/>
  <c r="M147" i="10"/>
  <c r="Q147" i="10" s="1"/>
  <c r="M148" i="10"/>
  <c r="Q148" i="10" s="1"/>
  <c r="M149" i="10"/>
  <c r="Q149" i="10" s="1"/>
  <c r="M150" i="10"/>
  <c r="Q150" i="10" s="1"/>
  <c r="M151" i="10"/>
  <c r="Q151" i="10" s="1"/>
  <c r="M152" i="10"/>
  <c r="Q152" i="10" s="1"/>
  <c r="M153" i="10"/>
  <c r="Q153" i="10" s="1"/>
  <c r="M154" i="10"/>
  <c r="Q154" i="10" s="1"/>
  <c r="M155" i="10"/>
  <c r="Q155" i="10" s="1"/>
  <c r="M156" i="10"/>
  <c r="Q156" i="10" s="1"/>
  <c r="M157" i="10"/>
  <c r="Q157" i="10" s="1"/>
  <c r="M158" i="10"/>
  <c r="Q158" i="10" s="1"/>
  <c r="M159" i="10"/>
  <c r="Q159" i="10" s="1"/>
  <c r="M160" i="10"/>
  <c r="Q160" i="10" s="1"/>
  <c r="M161" i="10"/>
  <c r="Q161" i="10" s="1"/>
  <c r="M162" i="10"/>
  <c r="Q162" i="10" s="1"/>
  <c r="M163" i="10"/>
  <c r="Q163" i="10" s="1"/>
  <c r="M164" i="10"/>
  <c r="Q164" i="10" s="1"/>
  <c r="M165" i="10"/>
  <c r="Q165" i="10" s="1"/>
  <c r="M166" i="10"/>
  <c r="Q166" i="10" s="1"/>
  <c r="M167" i="10"/>
  <c r="Q167" i="10" s="1"/>
  <c r="M168" i="10"/>
  <c r="Q168" i="10" s="1"/>
  <c r="M169" i="10"/>
  <c r="Q169" i="10" s="1"/>
  <c r="M170" i="10"/>
  <c r="Q170" i="10" s="1"/>
  <c r="M171" i="10"/>
  <c r="Q171" i="10" s="1"/>
  <c r="M172" i="10"/>
  <c r="Q172" i="10" s="1"/>
  <c r="M173" i="10"/>
  <c r="Q173" i="10" s="1"/>
  <c r="M174" i="10"/>
  <c r="Q174" i="10" s="1"/>
  <c r="M175" i="10"/>
  <c r="Q175" i="10" s="1"/>
  <c r="M176" i="10"/>
  <c r="Q176" i="10" s="1"/>
  <c r="M177" i="10"/>
  <c r="Q177" i="10" s="1"/>
  <c r="M178" i="10"/>
  <c r="Q178" i="10" s="1"/>
  <c r="M179" i="10"/>
  <c r="Q179" i="10" s="1"/>
  <c r="M180" i="10"/>
  <c r="Q180" i="10" s="1"/>
  <c r="M181" i="10"/>
  <c r="Q181" i="10" s="1"/>
  <c r="M182" i="10"/>
  <c r="Q182" i="10" s="1"/>
  <c r="M183" i="10"/>
  <c r="Q183" i="10" s="1"/>
  <c r="M184" i="10"/>
  <c r="Q184" i="10" s="1"/>
  <c r="M185" i="10"/>
  <c r="Q185" i="10" s="1"/>
  <c r="M186" i="10"/>
  <c r="Q186" i="10" s="1"/>
  <c r="M187" i="10"/>
  <c r="Q187" i="10" s="1"/>
  <c r="M188" i="10"/>
  <c r="Q188" i="10" s="1"/>
  <c r="M189" i="10"/>
  <c r="Q189" i="10" s="1"/>
  <c r="M190" i="10"/>
  <c r="Q190" i="10" s="1"/>
  <c r="M191" i="10"/>
  <c r="Q191" i="10" s="1"/>
  <c r="M192" i="10"/>
  <c r="Q192" i="10" s="1"/>
  <c r="M193" i="10"/>
  <c r="Q193" i="10" s="1"/>
  <c r="M194" i="10"/>
  <c r="Q194" i="10" s="1"/>
  <c r="M195" i="10"/>
  <c r="Q195" i="10" s="1"/>
  <c r="M196" i="10"/>
  <c r="Q196" i="10" s="1"/>
  <c r="M197" i="10"/>
  <c r="Q197" i="10" s="1"/>
  <c r="M198" i="10"/>
  <c r="Q198" i="10" s="1"/>
  <c r="M199" i="10"/>
  <c r="Q199" i="10" s="1"/>
  <c r="M200" i="10"/>
  <c r="Q200" i="10" s="1"/>
  <c r="M201" i="10"/>
  <c r="Q201" i="10" s="1"/>
  <c r="M202" i="10"/>
  <c r="Q202" i="10" s="1"/>
  <c r="M203" i="10"/>
  <c r="Q203" i="10" s="1"/>
  <c r="M204" i="10"/>
  <c r="Q204" i="10" s="1"/>
  <c r="M205" i="10"/>
  <c r="Q205" i="10" s="1"/>
  <c r="M206" i="10"/>
  <c r="Q206" i="10" s="1"/>
  <c r="M207" i="10"/>
  <c r="Q207" i="10" s="1"/>
  <c r="M208" i="10"/>
  <c r="Q208" i="10" s="1"/>
  <c r="M209" i="10"/>
  <c r="Q209" i="10" s="1"/>
  <c r="M210" i="10"/>
  <c r="Q210" i="10" s="1"/>
  <c r="M211" i="10"/>
  <c r="Q211" i="10" s="1"/>
  <c r="M212" i="10"/>
  <c r="Q212" i="10" s="1"/>
  <c r="M213" i="10"/>
  <c r="Q213" i="10" s="1"/>
  <c r="M214" i="10"/>
  <c r="Q214" i="10" s="1"/>
  <c r="M215" i="10"/>
  <c r="Q215" i="10" s="1"/>
  <c r="M216" i="10"/>
  <c r="Q216" i="10" s="1"/>
  <c r="M217" i="10"/>
  <c r="Q217" i="10" s="1"/>
  <c r="M218" i="10"/>
  <c r="Q218" i="10" s="1"/>
  <c r="M219" i="10"/>
  <c r="Q219" i="10" s="1"/>
  <c r="M220" i="10"/>
  <c r="Q220" i="10" s="1"/>
  <c r="M221" i="10"/>
  <c r="Q221" i="10" s="1"/>
  <c r="M222" i="10"/>
  <c r="Q222" i="10" s="1"/>
  <c r="M223" i="10"/>
  <c r="Q223" i="10" s="1"/>
  <c r="M224" i="10"/>
  <c r="Q224" i="10" s="1"/>
  <c r="M225" i="10"/>
  <c r="Q225" i="10" s="1"/>
  <c r="M226" i="10"/>
  <c r="Q226" i="10" s="1"/>
  <c r="M227" i="10"/>
  <c r="Q227" i="10" s="1"/>
  <c r="M228" i="10"/>
  <c r="Q228" i="10" s="1"/>
  <c r="M229" i="10"/>
  <c r="Q229" i="10" s="1"/>
  <c r="M230" i="10"/>
  <c r="Q230" i="10" s="1"/>
  <c r="M231" i="10"/>
  <c r="Q231" i="10" s="1"/>
  <c r="M232" i="10"/>
  <c r="Q232" i="10" s="1"/>
  <c r="M233" i="10"/>
  <c r="Q233" i="10" s="1"/>
  <c r="M234" i="10"/>
  <c r="Q234" i="10" s="1"/>
  <c r="M235" i="10"/>
  <c r="Q235" i="10" s="1"/>
  <c r="M236" i="10"/>
  <c r="Q236" i="10" s="1"/>
  <c r="M237" i="10"/>
  <c r="Q237" i="10" s="1"/>
  <c r="M238" i="10"/>
  <c r="Q238" i="10" s="1"/>
  <c r="M239" i="10"/>
  <c r="Q239" i="10" s="1"/>
  <c r="M240" i="10"/>
  <c r="Q240" i="10" s="1"/>
  <c r="M241" i="10"/>
  <c r="Q241" i="10" s="1"/>
  <c r="M242" i="10"/>
  <c r="Q242" i="10" s="1"/>
  <c r="M243" i="10"/>
  <c r="Q243" i="10" s="1"/>
  <c r="M244" i="10"/>
  <c r="Q244" i="10" s="1"/>
  <c r="M245" i="10"/>
  <c r="Q245" i="10" s="1"/>
  <c r="M246" i="10"/>
  <c r="Q246" i="10" s="1"/>
  <c r="M247" i="10"/>
  <c r="Q247" i="10" s="1"/>
  <c r="M248" i="10"/>
  <c r="Q248" i="10" s="1"/>
  <c r="M249" i="10"/>
  <c r="Q249" i="10" s="1"/>
  <c r="M250" i="10"/>
  <c r="Q250" i="10" s="1"/>
  <c r="M251" i="10"/>
  <c r="Q251" i="10" s="1"/>
  <c r="M252" i="10"/>
  <c r="Q252" i="10" s="1"/>
  <c r="M253" i="10"/>
  <c r="Q253" i="10" s="1"/>
  <c r="M254" i="10"/>
  <c r="Q254" i="10" s="1"/>
  <c r="M255" i="10"/>
  <c r="Q255" i="10" s="1"/>
  <c r="M256" i="10"/>
  <c r="Q256" i="10" s="1"/>
  <c r="M257" i="10"/>
  <c r="Q257" i="10" s="1"/>
  <c r="M258" i="10"/>
  <c r="Q258" i="10" s="1"/>
  <c r="M259" i="10"/>
  <c r="Q259" i="10" s="1"/>
  <c r="M260" i="10"/>
  <c r="Q260" i="10" s="1"/>
  <c r="M261" i="10"/>
  <c r="Q261" i="10" s="1"/>
  <c r="M262" i="10"/>
  <c r="Q262" i="10" s="1"/>
  <c r="M263" i="10"/>
  <c r="Q263" i="10" s="1"/>
  <c r="M264" i="10"/>
  <c r="Q264" i="10" s="1"/>
  <c r="M265" i="10"/>
  <c r="Q265" i="10" s="1"/>
  <c r="M266" i="10"/>
  <c r="Q266" i="10" s="1"/>
  <c r="M267" i="10"/>
  <c r="M268" i="10"/>
  <c r="M269" i="10"/>
  <c r="M270" i="10"/>
  <c r="M271" i="10"/>
  <c r="M272" i="10"/>
  <c r="M273" i="10"/>
  <c r="M274" i="10"/>
  <c r="M275" i="10"/>
  <c r="M276" i="10"/>
  <c r="M277" i="10"/>
  <c r="M278" i="10"/>
  <c r="M279" i="10"/>
  <c r="M280" i="10"/>
  <c r="M281" i="10"/>
  <c r="M282" i="10"/>
  <c r="M283" i="10"/>
  <c r="M284" i="10"/>
  <c r="M285" i="10"/>
  <c r="M286" i="10"/>
  <c r="M287" i="10"/>
  <c r="M288" i="10"/>
  <c r="M289" i="10"/>
  <c r="M290" i="10"/>
  <c r="M291" i="10"/>
  <c r="M292" i="10"/>
  <c r="M293" i="10"/>
  <c r="M294" i="10"/>
  <c r="M295" i="10"/>
  <c r="M296" i="10"/>
  <c r="M297" i="10"/>
  <c r="M298" i="10"/>
  <c r="M299" i="10"/>
  <c r="M300" i="10"/>
  <c r="M301" i="10"/>
  <c r="M302" i="10"/>
  <c r="M303" i="10"/>
  <c r="M304" i="10"/>
  <c r="M305" i="10"/>
  <c r="M306" i="10"/>
  <c r="M307" i="10"/>
  <c r="M308" i="10"/>
  <c r="M309" i="10"/>
  <c r="M310" i="10"/>
  <c r="M311" i="10"/>
  <c r="M312" i="10"/>
  <c r="M313" i="10"/>
  <c r="M314" i="10"/>
  <c r="M315" i="10"/>
  <c r="M316" i="10"/>
  <c r="M317" i="10"/>
  <c r="M318" i="10"/>
  <c r="M319" i="10"/>
  <c r="M320" i="10"/>
  <c r="M321" i="10"/>
  <c r="M322" i="10"/>
  <c r="M323" i="10"/>
  <c r="M324" i="10"/>
  <c r="M325" i="10"/>
  <c r="M326" i="10"/>
  <c r="M327" i="10"/>
  <c r="M328" i="10"/>
  <c r="M329" i="10"/>
  <c r="M330" i="10"/>
  <c r="M331" i="10"/>
  <c r="M332" i="10"/>
  <c r="M333" i="10"/>
  <c r="M334" i="10"/>
  <c r="M335" i="10"/>
  <c r="M336" i="10"/>
  <c r="M337" i="10"/>
  <c r="M338" i="10"/>
  <c r="M339" i="10"/>
  <c r="M340" i="10"/>
  <c r="M341" i="10"/>
  <c r="M342" i="10"/>
  <c r="M343" i="10"/>
  <c r="M344" i="10"/>
  <c r="M345" i="10"/>
  <c r="M346" i="10"/>
  <c r="M347" i="10"/>
  <c r="M348" i="10"/>
  <c r="M349" i="10"/>
  <c r="M350" i="10"/>
  <c r="M351" i="10"/>
  <c r="M352" i="10"/>
  <c r="M353" i="10"/>
  <c r="M354" i="10"/>
  <c r="M355" i="10"/>
  <c r="M356" i="10"/>
  <c r="M357" i="10"/>
  <c r="M358" i="10"/>
  <c r="M359" i="10"/>
  <c r="M360" i="10"/>
  <c r="M361" i="10"/>
  <c r="M362" i="10"/>
  <c r="M363" i="10"/>
  <c r="M364" i="10"/>
  <c r="M365" i="10"/>
  <c r="M366" i="10"/>
  <c r="M367" i="10"/>
  <c r="M368" i="10"/>
  <c r="M369" i="10"/>
  <c r="M370" i="10"/>
  <c r="M371" i="10"/>
  <c r="M372" i="10"/>
  <c r="M373" i="10"/>
  <c r="M374" i="10"/>
  <c r="M375" i="10"/>
  <c r="M376" i="10"/>
  <c r="M377" i="10"/>
  <c r="M378" i="10"/>
  <c r="M379" i="10"/>
  <c r="M380" i="10"/>
  <c r="M381" i="10"/>
  <c r="M382" i="10"/>
  <c r="M383" i="10"/>
  <c r="M384" i="10"/>
  <c r="M385" i="10"/>
  <c r="M386" i="10"/>
  <c r="M387" i="10"/>
  <c r="M388" i="10"/>
  <c r="M389" i="10"/>
  <c r="M390" i="10"/>
  <c r="M391" i="10"/>
  <c r="M392" i="10"/>
  <c r="M393" i="10"/>
  <c r="M394" i="10"/>
  <c r="M395" i="10"/>
  <c r="M396" i="10"/>
  <c r="M397" i="10"/>
  <c r="M398" i="10"/>
  <c r="M399" i="10"/>
  <c r="M400" i="10"/>
  <c r="M401" i="10"/>
  <c r="M402" i="10"/>
  <c r="M403" i="10"/>
  <c r="M404" i="10"/>
  <c r="M405" i="10"/>
  <c r="M406" i="10"/>
  <c r="M407" i="10"/>
  <c r="M408" i="10"/>
  <c r="M409" i="10"/>
  <c r="M410" i="10"/>
  <c r="M411" i="10"/>
  <c r="M412" i="10"/>
  <c r="M413" i="10"/>
  <c r="M414" i="10"/>
  <c r="M415" i="10"/>
  <c r="M416" i="10"/>
  <c r="M417" i="10"/>
  <c r="M418" i="10"/>
  <c r="M419" i="10"/>
  <c r="M420" i="10"/>
  <c r="M421" i="10"/>
  <c r="M422" i="10"/>
  <c r="M423" i="10"/>
  <c r="M424" i="10"/>
  <c r="M425" i="10"/>
  <c r="M426" i="10"/>
  <c r="M427" i="10"/>
  <c r="M428" i="10"/>
  <c r="M429" i="10"/>
  <c r="M430" i="10"/>
  <c r="M431" i="10"/>
  <c r="M432" i="10"/>
  <c r="M433" i="10"/>
  <c r="M434" i="10"/>
  <c r="M435" i="10"/>
  <c r="M436" i="10"/>
  <c r="M437" i="10"/>
  <c r="M438" i="10"/>
  <c r="M439" i="10"/>
  <c r="M440" i="10"/>
  <c r="M441" i="10"/>
  <c r="M442" i="10"/>
  <c r="M443" i="10"/>
  <c r="M444" i="10"/>
  <c r="M445" i="10"/>
  <c r="M446" i="10"/>
  <c r="M447" i="10"/>
  <c r="M448" i="10"/>
  <c r="M449" i="10"/>
  <c r="M450" i="10"/>
  <c r="M451" i="10"/>
  <c r="M452" i="10"/>
  <c r="M453" i="10"/>
  <c r="M454" i="10"/>
  <c r="M455" i="10"/>
  <c r="M456" i="10"/>
  <c r="M457" i="10"/>
  <c r="M458" i="10"/>
  <c r="M459" i="10"/>
  <c r="M460" i="10"/>
  <c r="M461" i="10"/>
  <c r="M462" i="10"/>
  <c r="M463" i="10"/>
  <c r="M464" i="10"/>
  <c r="M465" i="10"/>
  <c r="M466" i="10"/>
  <c r="M467" i="10"/>
  <c r="M468" i="10"/>
  <c r="M469" i="10"/>
  <c r="M470" i="10"/>
  <c r="M471" i="10"/>
  <c r="M472" i="10"/>
  <c r="M473" i="10"/>
  <c r="M474" i="10"/>
  <c r="M475" i="10"/>
  <c r="M476" i="10"/>
  <c r="M477" i="10"/>
  <c r="M478" i="10"/>
  <c r="M479" i="10"/>
  <c r="M480" i="10"/>
  <c r="M481" i="10"/>
  <c r="M482" i="10"/>
  <c r="M483" i="10"/>
  <c r="M484" i="10"/>
  <c r="M485" i="10"/>
  <c r="M486" i="10"/>
  <c r="M487" i="10"/>
  <c r="M488" i="10"/>
  <c r="M489" i="10"/>
  <c r="M490" i="10"/>
  <c r="M491" i="10"/>
  <c r="M492" i="10"/>
  <c r="M493" i="10"/>
  <c r="M494" i="10"/>
  <c r="M495" i="10"/>
  <c r="M496" i="10"/>
  <c r="M497" i="10"/>
  <c r="M498" i="10"/>
  <c r="M499" i="10"/>
  <c r="M500" i="10"/>
  <c r="M501" i="10"/>
  <c r="M502" i="10"/>
  <c r="M503" i="10"/>
  <c r="M504" i="10"/>
  <c r="M505" i="10"/>
  <c r="M506" i="10"/>
  <c r="M507" i="10"/>
  <c r="M508" i="10"/>
  <c r="M509" i="10"/>
  <c r="M510" i="10"/>
  <c r="M511" i="10"/>
  <c r="M512" i="10"/>
  <c r="M513" i="10"/>
  <c r="M514" i="10"/>
  <c r="M515" i="10"/>
  <c r="M516" i="10"/>
  <c r="M517" i="10"/>
  <c r="M518" i="10"/>
  <c r="M519" i="10"/>
  <c r="M520" i="10"/>
  <c r="M521" i="10"/>
  <c r="M522" i="10"/>
  <c r="M523" i="10"/>
  <c r="M524" i="10"/>
  <c r="M525" i="10"/>
  <c r="M526" i="10"/>
  <c r="M527" i="10"/>
  <c r="M528" i="10"/>
  <c r="M529" i="10"/>
  <c r="M530" i="10"/>
  <c r="M531" i="10"/>
  <c r="M532" i="10"/>
  <c r="M533" i="10"/>
  <c r="M534" i="10"/>
  <c r="M535" i="10"/>
  <c r="M536" i="10"/>
  <c r="M537" i="10"/>
  <c r="M538" i="10"/>
  <c r="M27" i="10"/>
  <c r="Q27" i="10" s="1"/>
  <c r="O9" i="11" l="1"/>
  <c r="E9" i="11"/>
  <c r="D24" i="11" s="1"/>
  <c r="O8" i="11"/>
  <c r="E8" i="11"/>
  <c r="O7" i="11"/>
  <c r="E7" i="11"/>
  <c r="O6" i="11"/>
  <c r="E6" i="11"/>
  <c r="O5" i="11"/>
  <c r="E5" i="11"/>
  <c r="O4" i="11"/>
  <c r="E4" i="11"/>
  <c r="E13" i="11" s="1"/>
  <c r="E14" i="11" s="1"/>
  <c r="O3" i="11"/>
  <c r="M24" i="11" s="1"/>
  <c r="E3" i="11"/>
  <c r="R23" i="11" l="1"/>
  <c r="O13" i="11"/>
  <c r="O14" i="11" s="1"/>
  <c r="O16" i="11" s="1"/>
  <c r="AF26" i="10"/>
  <c r="C24" i="11"/>
  <c r="C267" i="11"/>
  <c r="C265" i="11"/>
  <c r="C266" i="11"/>
  <c r="C264" i="11"/>
  <c r="D338" i="11"/>
  <c r="D336" i="11"/>
  <c r="D334" i="11"/>
  <c r="D332" i="11"/>
  <c r="D330" i="11"/>
  <c r="D328" i="11"/>
  <c r="D326" i="11"/>
  <c r="D337" i="11"/>
  <c r="D335" i="11"/>
  <c r="D333" i="11"/>
  <c r="D331" i="11"/>
  <c r="D329" i="11"/>
  <c r="D327" i="11"/>
  <c r="D325" i="11"/>
  <c r="D323" i="11"/>
  <c r="D321" i="11"/>
  <c r="D319" i="11"/>
  <c r="D317" i="11"/>
  <c r="D324" i="11"/>
  <c r="D320" i="11"/>
  <c r="D316" i="11"/>
  <c r="D313" i="11"/>
  <c r="D308" i="11"/>
  <c r="D305" i="11"/>
  <c r="D300" i="11"/>
  <c r="D297" i="11"/>
  <c r="D292" i="11"/>
  <c r="D289" i="11"/>
  <c r="D284" i="11"/>
  <c r="D281" i="11"/>
  <c r="D276" i="11"/>
  <c r="D273" i="11"/>
  <c r="E268" i="11"/>
  <c r="N271" i="10" s="1"/>
  <c r="D315" i="11"/>
  <c r="D310" i="11"/>
  <c r="D307" i="11"/>
  <c r="D302" i="11"/>
  <c r="D299" i="11"/>
  <c r="D294" i="11"/>
  <c r="D291" i="11"/>
  <c r="D286" i="11"/>
  <c r="D283" i="11"/>
  <c r="D278" i="11"/>
  <c r="D275" i="11"/>
  <c r="D270" i="11"/>
  <c r="D322" i="11"/>
  <c r="D318" i="11"/>
  <c r="D312" i="11"/>
  <c r="D309" i="11"/>
  <c r="D304" i="11"/>
  <c r="D301" i="11"/>
  <c r="D296" i="11"/>
  <c r="D293" i="11"/>
  <c r="D288" i="11"/>
  <c r="D285" i="11"/>
  <c r="D280" i="11"/>
  <c r="D277" i="11"/>
  <c r="D272" i="11"/>
  <c r="D314" i="11"/>
  <c r="D303" i="11"/>
  <c r="D282" i="11"/>
  <c r="D271" i="11"/>
  <c r="D311" i="11"/>
  <c r="D290" i="11"/>
  <c r="D279" i="11"/>
  <c r="D298" i="11"/>
  <c r="D287" i="11"/>
  <c r="D274" i="11"/>
  <c r="D306" i="11"/>
  <c r="D295" i="11"/>
  <c r="E16" i="11"/>
  <c r="M268" i="11"/>
  <c r="M270" i="11"/>
  <c r="M266" i="11"/>
  <c r="M269" i="11"/>
  <c r="M267" i="11"/>
  <c r="M264" i="11"/>
  <c r="M265" i="11"/>
  <c r="O4" i="1"/>
  <c r="O5" i="1"/>
  <c r="E4" i="1"/>
  <c r="E13" i="1" s="1"/>
  <c r="E5" i="1"/>
  <c r="O24" i="11" l="1"/>
  <c r="R27" i="10" s="1"/>
  <c r="I337" i="11"/>
  <c r="I335" i="11"/>
  <c r="I333" i="11"/>
  <c r="I331" i="11"/>
  <c r="I329" i="11"/>
  <c r="I327" i="11"/>
  <c r="I325" i="11"/>
  <c r="I323" i="11"/>
  <c r="I321" i="11"/>
  <c r="I319" i="11"/>
  <c r="I317" i="11"/>
  <c r="I315" i="11"/>
  <c r="I313" i="11"/>
  <c r="I311" i="11"/>
  <c r="I309" i="11"/>
  <c r="I307" i="11"/>
  <c r="I305" i="11"/>
  <c r="I303" i="11"/>
  <c r="I301" i="11"/>
  <c r="I299" i="11"/>
  <c r="I297" i="11"/>
  <c r="I295" i="11"/>
  <c r="I293" i="11"/>
  <c r="I291" i="11"/>
  <c r="I289" i="11"/>
  <c r="I287" i="11"/>
  <c r="I285" i="11"/>
  <c r="I283" i="11"/>
  <c r="I281" i="11"/>
  <c r="I279" i="11"/>
  <c r="I277" i="11"/>
  <c r="I275" i="11"/>
  <c r="I273" i="11"/>
  <c r="I271" i="11"/>
  <c r="I270" i="11"/>
  <c r="I269" i="11"/>
  <c r="I266" i="11"/>
  <c r="I264" i="11"/>
  <c r="I338" i="11"/>
  <c r="I330" i="11"/>
  <c r="I310" i="11"/>
  <c r="I302" i="11"/>
  <c r="I294" i="11"/>
  <c r="I286" i="11"/>
  <c r="I278" i="11"/>
  <c r="I265" i="11"/>
  <c r="I336" i="11"/>
  <c r="I328" i="11"/>
  <c r="I322" i="11"/>
  <c r="I318" i="11"/>
  <c r="I312" i="11"/>
  <c r="I304" i="11"/>
  <c r="I296" i="11"/>
  <c r="I288" i="11"/>
  <c r="I280" i="11"/>
  <c r="I272" i="11"/>
  <c r="I268" i="11"/>
  <c r="I334" i="11"/>
  <c r="I326" i="11"/>
  <c r="I314" i="11"/>
  <c r="I306" i="11"/>
  <c r="I298" i="11"/>
  <c r="I290" i="11"/>
  <c r="I282" i="11"/>
  <c r="I274" i="11"/>
  <c r="I332" i="11"/>
  <c r="I292" i="11"/>
  <c r="I324" i="11"/>
  <c r="I300" i="11"/>
  <c r="I320" i="11"/>
  <c r="I308" i="11"/>
  <c r="I276" i="11"/>
  <c r="I316" i="11"/>
  <c r="I267" i="11"/>
  <c r="I284" i="11"/>
  <c r="E267" i="11"/>
  <c r="N270" i="10" s="1"/>
  <c r="P269" i="11"/>
  <c r="Q269" i="11" s="1"/>
  <c r="P268" i="11"/>
  <c r="Q268" i="11" s="1"/>
  <c r="E264" i="11"/>
  <c r="N267" i="10" s="1"/>
  <c r="E265" i="11"/>
  <c r="N268" i="10" s="1"/>
  <c r="P264" i="11"/>
  <c r="Q264" i="11" s="1"/>
  <c r="E266" i="11"/>
  <c r="N269" i="10" s="1"/>
  <c r="E24" i="11"/>
  <c r="P265" i="11"/>
  <c r="Q265" i="11" s="1"/>
  <c r="P267" i="11"/>
  <c r="Q267" i="11" s="1"/>
  <c r="P266" i="11"/>
  <c r="Q266" i="11" s="1"/>
  <c r="P270" i="11"/>
  <c r="Q270" i="11" s="1"/>
  <c r="AF27" i="10"/>
  <c r="P24" i="11" l="1"/>
  <c r="T24" i="11" s="1"/>
  <c r="F24" i="11"/>
  <c r="O27" i="10" s="1"/>
  <c r="N27" i="10"/>
  <c r="S27" i="10" l="1"/>
  <c r="N24" i="11"/>
  <c r="S24" i="11" s="1"/>
  <c r="Q24" i="11"/>
  <c r="R24" i="11" s="1"/>
  <c r="O25" i="11" s="1"/>
  <c r="G24" i="11"/>
  <c r="C25" i="11" s="1"/>
  <c r="I24" i="11"/>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E119" i="10"/>
  <c r="E120" i="10"/>
  <c r="E121" i="10"/>
  <c r="E122" i="10"/>
  <c r="E123" i="10"/>
  <c r="E124" i="10"/>
  <c r="E125" i="10"/>
  <c r="E126" i="10"/>
  <c r="E127" i="10"/>
  <c r="E128" i="10"/>
  <c r="E129" i="10"/>
  <c r="E130" i="10"/>
  <c r="E131" i="10"/>
  <c r="E132" i="10"/>
  <c r="E133" i="10"/>
  <c r="E134" i="10"/>
  <c r="E135" i="10"/>
  <c r="E136" i="10"/>
  <c r="E137" i="10"/>
  <c r="E138" i="10"/>
  <c r="E139" i="10"/>
  <c r="E140" i="10"/>
  <c r="E141" i="10"/>
  <c r="E142" i="10"/>
  <c r="E143" i="10"/>
  <c r="E144" i="10"/>
  <c r="E145" i="10"/>
  <c r="E146" i="10"/>
  <c r="E147" i="10"/>
  <c r="E148" i="10"/>
  <c r="E149" i="10"/>
  <c r="E150" i="10"/>
  <c r="E151" i="10"/>
  <c r="E152" i="10"/>
  <c r="E153" i="10"/>
  <c r="E154" i="10"/>
  <c r="E155" i="10"/>
  <c r="E156" i="10"/>
  <c r="E157" i="10"/>
  <c r="E158" i="10"/>
  <c r="E159" i="10"/>
  <c r="E160" i="10"/>
  <c r="E161" i="10"/>
  <c r="E162" i="10"/>
  <c r="E163" i="10"/>
  <c r="E164" i="10"/>
  <c r="E165" i="10"/>
  <c r="E166" i="10"/>
  <c r="E167" i="10"/>
  <c r="E168" i="10"/>
  <c r="E169" i="10"/>
  <c r="E170" i="10"/>
  <c r="E171" i="10"/>
  <c r="E172" i="10"/>
  <c r="E173" i="10"/>
  <c r="E174" i="10"/>
  <c r="E175" i="10"/>
  <c r="E176" i="10"/>
  <c r="E177" i="10"/>
  <c r="E178" i="10"/>
  <c r="E179" i="10"/>
  <c r="E180" i="10"/>
  <c r="E181" i="10"/>
  <c r="E182" i="10"/>
  <c r="E183" i="10"/>
  <c r="E184" i="10"/>
  <c r="E185" i="10"/>
  <c r="E186" i="10"/>
  <c r="E187" i="10"/>
  <c r="E188" i="10"/>
  <c r="E189" i="10"/>
  <c r="E190" i="10"/>
  <c r="E191" i="10"/>
  <c r="E192" i="10"/>
  <c r="E193" i="10"/>
  <c r="E194" i="10"/>
  <c r="E195" i="10"/>
  <c r="E196" i="10"/>
  <c r="E197" i="10"/>
  <c r="E198" i="10"/>
  <c r="E199" i="10"/>
  <c r="E200" i="10"/>
  <c r="E201" i="10"/>
  <c r="E202" i="10"/>
  <c r="E203" i="10"/>
  <c r="E204" i="10"/>
  <c r="E205" i="10"/>
  <c r="E206" i="10"/>
  <c r="E207" i="10"/>
  <c r="E208" i="10"/>
  <c r="E209" i="10"/>
  <c r="E210" i="10"/>
  <c r="E211" i="10"/>
  <c r="E212" i="10"/>
  <c r="E213" i="10"/>
  <c r="E214" i="10"/>
  <c r="E215" i="10"/>
  <c r="E216" i="10"/>
  <c r="E217" i="10"/>
  <c r="E218" i="10"/>
  <c r="E219" i="10"/>
  <c r="E220" i="10"/>
  <c r="E221" i="10"/>
  <c r="E222" i="10"/>
  <c r="E223" i="10"/>
  <c r="E224" i="10"/>
  <c r="E225" i="10"/>
  <c r="E226" i="10"/>
  <c r="E227" i="10"/>
  <c r="E228" i="10"/>
  <c r="E229" i="10"/>
  <c r="E230" i="10"/>
  <c r="E231" i="10"/>
  <c r="E232" i="10"/>
  <c r="E233" i="10"/>
  <c r="E234" i="10"/>
  <c r="E235" i="10"/>
  <c r="E236" i="10"/>
  <c r="E237" i="10"/>
  <c r="E238" i="10"/>
  <c r="E239" i="10"/>
  <c r="E240" i="10"/>
  <c r="E241" i="10"/>
  <c r="E242" i="10"/>
  <c r="E243" i="10"/>
  <c r="E244" i="10"/>
  <c r="E245" i="10"/>
  <c r="E246" i="10"/>
  <c r="E247" i="10"/>
  <c r="E248" i="10"/>
  <c r="E249" i="10"/>
  <c r="E250" i="10"/>
  <c r="E251" i="10"/>
  <c r="E252" i="10"/>
  <c r="E253" i="10"/>
  <c r="E254" i="10"/>
  <c r="E255" i="10"/>
  <c r="E256" i="10"/>
  <c r="E257" i="10"/>
  <c r="E258" i="10"/>
  <c r="E259" i="10"/>
  <c r="E260" i="10"/>
  <c r="E261" i="10"/>
  <c r="E262" i="10"/>
  <c r="E263" i="10"/>
  <c r="E264" i="10"/>
  <c r="E265" i="10"/>
  <c r="E266" i="10"/>
  <c r="E27"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220" i="10"/>
  <c r="A221" i="10"/>
  <c r="A222" i="10"/>
  <c r="A223" i="10"/>
  <c r="A224" i="10"/>
  <c r="A225" i="10"/>
  <c r="A226" i="10"/>
  <c r="A227" i="10"/>
  <c r="A228" i="10"/>
  <c r="A229" i="10"/>
  <c r="A230" i="10"/>
  <c r="A231" i="10"/>
  <c r="A232" i="10"/>
  <c r="A233" i="10"/>
  <c r="A234" i="10"/>
  <c r="A235" i="10"/>
  <c r="A236" i="10"/>
  <c r="A237" i="10"/>
  <c r="A238" i="10"/>
  <c r="A239" i="10"/>
  <c r="A240" i="10"/>
  <c r="A241" i="10"/>
  <c r="A242" i="10"/>
  <c r="A243" i="10"/>
  <c r="A244" i="10"/>
  <c r="A245" i="10"/>
  <c r="A246" i="10"/>
  <c r="A247" i="10"/>
  <c r="A248" i="10"/>
  <c r="A249" i="10"/>
  <c r="A250" i="10"/>
  <c r="A251" i="10"/>
  <c r="A252" i="10"/>
  <c r="A253" i="10"/>
  <c r="A254" i="10"/>
  <c r="A255" i="10"/>
  <c r="A256" i="10"/>
  <c r="A257" i="10"/>
  <c r="A258" i="10"/>
  <c r="A259" i="10"/>
  <c r="A260" i="10"/>
  <c r="A261" i="10"/>
  <c r="A262" i="10"/>
  <c r="A263" i="10"/>
  <c r="A264" i="10"/>
  <c r="A265" i="10"/>
  <c r="A266" i="10"/>
  <c r="A267" i="10"/>
  <c r="A268" i="10"/>
  <c r="A269" i="10"/>
  <c r="A270" i="10"/>
  <c r="A271" i="10"/>
  <c r="A272" i="10"/>
  <c r="B272" i="10"/>
  <c r="C272" i="10"/>
  <c r="A273" i="10"/>
  <c r="B273" i="10"/>
  <c r="C273" i="10"/>
  <c r="A274" i="10"/>
  <c r="B274" i="10"/>
  <c r="C274" i="10"/>
  <c r="A275" i="10"/>
  <c r="B275" i="10"/>
  <c r="C275" i="10"/>
  <c r="A276" i="10"/>
  <c r="B276" i="10"/>
  <c r="C276" i="10"/>
  <c r="A277" i="10"/>
  <c r="B277" i="10"/>
  <c r="C277" i="10"/>
  <c r="A278" i="10"/>
  <c r="B278" i="10"/>
  <c r="C278" i="10"/>
  <c r="A279" i="10"/>
  <c r="B279" i="10"/>
  <c r="C279" i="10"/>
  <c r="A280" i="10"/>
  <c r="B280" i="10"/>
  <c r="C280" i="10"/>
  <c r="A281" i="10"/>
  <c r="B281" i="10"/>
  <c r="C281" i="10"/>
  <c r="A282" i="10"/>
  <c r="B282" i="10"/>
  <c r="C282" i="10"/>
  <c r="A283" i="10"/>
  <c r="B283" i="10"/>
  <c r="C283" i="10"/>
  <c r="A284" i="10"/>
  <c r="B284" i="10"/>
  <c r="C284" i="10"/>
  <c r="A285" i="10"/>
  <c r="B285" i="10"/>
  <c r="C285" i="10"/>
  <c r="A286" i="10"/>
  <c r="B286" i="10"/>
  <c r="C286" i="10"/>
  <c r="A287" i="10"/>
  <c r="B287" i="10"/>
  <c r="C287" i="10"/>
  <c r="A288" i="10"/>
  <c r="B288" i="10"/>
  <c r="C288" i="10"/>
  <c r="A289" i="10"/>
  <c r="B289" i="10"/>
  <c r="C289" i="10"/>
  <c r="A290" i="10"/>
  <c r="B290" i="10"/>
  <c r="C290" i="10"/>
  <c r="A291" i="10"/>
  <c r="B291" i="10"/>
  <c r="C291" i="10"/>
  <c r="A292" i="10"/>
  <c r="B292" i="10"/>
  <c r="C292" i="10"/>
  <c r="A293" i="10"/>
  <c r="B293" i="10"/>
  <c r="C293" i="10"/>
  <c r="A294" i="10"/>
  <c r="B294" i="10"/>
  <c r="C294" i="10"/>
  <c r="A295" i="10"/>
  <c r="B295" i="10"/>
  <c r="C295" i="10"/>
  <c r="A296" i="10"/>
  <c r="B296" i="10"/>
  <c r="C296" i="10"/>
  <c r="A297" i="10"/>
  <c r="B297" i="10"/>
  <c r="C297" i="10"/>
  <c r="A298" i="10"/>
  <c r="B298" i="10"/>
  <c r="C298" i="10"/>
  <c r="A299" i="10"/>
  <c r="B299" i="10"/>
  <c r="C299" i="10"/>
  <c r="A300" i="10"/>
  <c r="B300" i="10"/>
  <c r="C300" i="10"/>
  <c r="A301" i="10"/>
  <c r="B301" i="10"/>
  <c r="C301" i="10"/>
  <c r="A302" i="10"/>
  <c r="B302" i="10"/>
  <c r="C302" i="10"/>
  <c r="A303" i="10"/>
  <c r="B303" i="10"/>
  <c r="C303" i="10"/>
  <c r="A304" i="10"/>
  <c r="B304" i="10"/>
  <c r="C304" i="10"/>
  <c r="A305" i="10"/>
  <c r="B305" i="10"/>
  <c r="C305" i="10"/>
  <c r="A306" i="10"/>
  <c r="B306" i="10"/>
  <c r="C306" i="10"/>
  <c r="A307" i="10"/>
  <c r="B307" i="10"/>
  <c r="C307" i="10"/>
  <c r="A308" i="10"/>
  <c r="B308" i="10"/>
  <c r="C308" i="10"/>
  <c r="A309" i="10"/>
  <c r="B309" i="10"/>
  <c r="C309" i="10"/>
  <c r="A310" i="10"/>
  <c r="B310" i="10"/>
  <c r="C310" i="10"/>
  <c r="A311" i="10"/>
  <c r="B311" i="10"/>
  <c r="C311" i="10"/>
  <c r="A312" i="10"/>
  <c r="B312" i="10"/>
  <c r="C312" i="10"/>
  <c r="A313" i="10"/>
  <c r="B313" i="10"/>
  <c r="C313" i="10"/>
  <c r="A314" i="10"/>
  <c r="B314" i="10"/>
  <c r="C314" i="10"/>
  <c r="A315" i="10"/>
  <c r="B315" i="10"/>
  <c r="C315" i="10"/>
  <c r="A316" i="10"/>
  <c r="B316" i="10"/>
  <c r="C316" i="10"/>
  <c r="A317" i="10"/>
  <c r="B317" i="10"/>
  <c r="C317" i="10"/>
  <c r="A318" i="10"/>
  <c r="B318" i="10"/>
  <c r="C318" i="10"/>
  <c r="A319" i="10"/>
  <c r="B319" i="10"/>
  <c r="C319" i="10"/>
  <c r="A320" i="10"/>
  <c r="B320" i="10"/>
  <c r="C320" i="10"/>
  <c r="A321" i="10"/>
  <c r="B321" i="10"/>
  <c r="C321" i="10"/>
  <c r="A322" i="10"/>
  <c r="B322" i="10"/>
  <c r="C322" i="10"/>
  <c r="A323" i="10"/>
  <c r="B323" i="10"/>
  <c r="C323" i="10"/>
  <c r="A324" i="10"/>
  <c r="B324" i="10"/>
  <c r="C324" i="10"/>
  <c r="A325" i="10"/>
  <c r="B325" i="10"/>
  <c r="C325" i="10"/>
  <c r="A326" i="10"/>
  <c r="B326" i="10"/>
  <c r="C326" i="10"/>
  <c r="A327" i="10"/>
  <c r="B327" i="10"/>
  <c r="C327" i="10"/>
  <c r="A328" i="10"/>
  <c r="B328" i="10"/>
  <c r="C328" i="10"/>
  <c r="A329" i="10"/>
  <c r="B329" i="10"/>
  <c r="C329" i="10"/>
  <c r="A330" i="10"/>
  <c r="B330" i="10"/>
  <c r="C330" i="10"/>
  <c r="A331" i="10"/>
  <c r="B331" i="10"/>
  <c r="C331" i="10"/>
  <c r="A332" i="10"/>
  <c r="B332" i="10"/>
  <c r="C332" i="10"/>
  <c r="A333" i="10"/>
  <c r="B333" i="10"/>
  <c r="C333" i="10"/>
  <c r="A334" i="10"/>
  <c r="B334" i="10"/>
  <c r="C334" i="10"/>
  <c r="A335" i="10"/>
  <c r="B335" i="10"/>
  <c r="C335" i="10"/>
  <c r="A336" i="10"/>
  <c r="B336" i="10"/>
  <c r="C336" i="10"/>
  <c r="A337" i="10"/>
  <c r="B337" i="10"/>
  <c r="C337" i="10"/>
  <c r="A338" i="10"/>
  <c r="B338" i="10"/>
  <c r="C338" i="10"/>
  <c r="A339" i="10"/>
  <c r="B339" i="10"/>
  <c r="C339" i="10"/>
  <c r="A340" i="10"/>
  <c r="B340" i="10"/>
  <c r="C340" i="10"/>
  <c r="A341" i="10"/>
  <c r="B341" i="10"/>
  <c r="C341" i="10"/>
  <c r="A342" i="10"/>
  <c r="B342" i="10"/>
  <c r="C342" i="10"/>
  <c r="A343" i="10"/>
  <c r="B343" i="10"/>
  <c r="C343" i="10"/>
  <c r="A344" i="10"/>
  <c r="B344" i="10"/>
  <c r="C344" i="10"/>
  <c r="A345" i="10"/>
  <c r="B345" i="10"/>
  <c r="C345" i="10"/>
  <c r="A346" i="10"/>
  <c r="B346" i="10"/>
  <c r="C346" i="10"/>
  <c r="A347" i="10"/>
  <c r="B347" i="10"/>
  <c r="C347" i="10"/>
  <c r="A348" i="10"/>
  <c r="B348" i="10"/>
  <c r="C348" i="10"/>
  <c r="A349" i="10"/>
  <c r="B349" i="10"/>
  <c r="C349" i="10"/>
  <c r="A350" i="10"/>
  <c r="B350" i="10"/>
  <c r="C350" i="10"/>
  <c r="A351" i="10"/>
  <c r="B351" i="10"/>
  <c r="C351" i="10"/>
  <c r="A352" i="10"/>
  <c r="B352" i="10"/>
  <c r="C352" i="10"/>
  <c r="A353" i="10"/>
  <c r="B353" i="10"/>
  <c r="C353" i="10"/>
  <c r="A354" i="10"/>
  <c r="B354" i="10"/>
  <c r="C354" i="10"/>
  <c r="A355" i="10"/>
  <c r="B355" i="10"/>
  <c r="C355" i="10"/>
  <c r="A356" i="10"/>
  <c r="B356" i="10"/>
  <c r="C356" i="10"/>
  <c r="A357" i="10"/>
  <c r="B357" i="10"/>
  <c r="C357" i="10"/>
  <c r="A358" i="10"/>
  <c r="B358" i="10"/>
  <c r="C358" i="10"/>
  <c r="A359" i="10"/>
  <c r="B359" i="10"/>
  <c r="C359" i="10"/>
  <c r="A360" i="10"/>
  <c r="B360" i="10"/>
  <c r="C360" i="10"/>
  <c r="A361" i="10"/>
  <c r="B361" i="10"/>
  <c r="C361" i="10"/>
  <c r="A362" i="10"/>
  <c r="B362" i="10"/>
  <c r="C362" i="10"/>
  <c r="A363" i="10"/>
  <c r="B363" i="10"/>
  <c r="C363" i="10"/>
  <c r="A364" i="10"/>
  <c r="B364" i="10"/>
  <c r="C364" i="10"/>
  <c r="A365" i="10"/>
  <c r="B365" i="10"/>
  <c r="C365" i="10"/>
  <c r="A366" i="10"/>
  <c r="B366" i="10"/>
  <c r="C366" i="10"/>
  <c r="A367" i="10"/>
  <c r="B367" i="10"/>
  <c r="C367" i="10"/>
  <c r="A368" i="10"/>
  <c r="B368" i="10"/>
  <c r="C368" i="10"/>
  <c r="A369" i="10"/>
  <c r="B369" i="10"/>
  <c r="C369" i="10"/>
  <c r="A370" i="10"/>
  <c r="B370" i="10"/>
  <c r="C370" i="10"/>
  <c r="A371" i="10"/>
  <c r="B371" i="10"/>
  <c r="C371" i="10"/>
  <c r="A372" i="10"/>
  <c r="B372" i="10"/>
  <c r="C372" i="10"/>
  <c r="A373" i="10"/>
  <c r="B373" i="10"/>
  <c r="C373" i="10"/>
  <c r="A374" i="10"/>
  <c r="B374" i="10"/>
  <c r="C374" i="10"/>
  <c r="A375" i="10"/>
  <c r="B375" i="10"/>
  <c r="C375" i="10"/>
  <c r="A376" i="10"/>
  <c r="B376" i="10"/>
  <c r="C376" i="10"/>
  <c r="A377" i="10"/>
  <c r="B377" i="10"/>
  <c r="C377" i="10"/>
  <c r="A378" i="10"/>
  <c r="B378" i="10"/>
  <c r="C378" i="10"/>
  <c r="A379" i="10"/>
  <c r="B379" i="10"/>
  <c r="C379" i="10"/>
  <c r="A380" i="10"/>
  <c r="B380" i="10"/>
  <c r="C380" i="10"/>
  <c r="A381" i="10"/>
  <c r="B381" i="10"/>
  <c r="C381" i="10"/>
  <c r="A382" i="10"/>
  <c r="B382" i="10"/>
  <c r="C382" i="10"/>
  <c r="A383" i="10"/>
  <c r="B383" i="10"/>
  <c r="C383" i="10"/>
  <c r="A384" i="10"/>
  <c r="B384" i="10"/>
  <c r="C384" i="10"/>
  <c r="A385" i="10"/>
  <c r="B385" i="10"/>
  <c r="C385" i="10"/>
  <c r="A386" i="10"/>
  <c r="B386" i="10"/>
  <c r="C386" i="10"/>
  <c r="A387" i="10"/>
  <c r="B387" i="10"/>
  <c r="C387" i="10"/>
  <c r="A388" i="10"/>
  <c r="B388" i="10"/>
  <c r="C388" i="10"/>
  <c r="A389" i="10"/>
  <c r="B389" i="10"/>
  <c r="C389" i="10"/>
  <c r="A390" i="10"/>
  <c r="B390" i="10"/>
  <c r="C390" i="10"/>
  <c r="A391" i="10"/>
  <c r="B391" i="10"/>
  <c r="C391" i="10"/>
  <c r="A392" i="10"/>
  <c r="B392" i="10"/>
  <c r="C392" i="10"/>
  <c r="A393" i="10"/>
  <c r="B393" i="10"/>
  <c r="C393" i="10"/>
  <c r="A394" i="10"/>
  <c r="B394" i="10"/>
  <c r="C394" i="10"/>
  <c r="A395" i="10"/>
  <c r="B395" i="10"/>
  <c r="C395" i="10"/>
  <c r="A396" i="10"/>
  <c r="B396" i="10"/>
  <c r="C396" i="10"/>
  <c r="A397" i="10"/>
  <c r="B397" i="10"/>
  <c r="C397" i="10"/>
  <c r="A398" i="10"/>
  <c r="B398" i="10"/>
  <c r="C398" i="10"/>
  <c r="A399" i="10"/>
  <c r="B399" i="10"/>
  <c r="C399" i="10"/>
  <c r="A400" i="10"/>
  <c r="B400" i="10"/>
  <c r="C400" i="10"/>
  <c r="A401" i="10"/>
  <c r="B401" i="10"/>
  <c r="C401" i="10"/>
  <c r="A402" i="10"/>
  <c r="B402" i="10"/>
  <c r="C402" i="10"/>
  <c r="A403" i="10"/>
  <c r="B403" i="10"/>
  <c r="C403" i="10"/>
  <c r="A404" i="10"/>
  <c r="B404" i="10"/>
  <c r="C404" i="10"/>
  <c r="A405" i="10"/>
  <c r="B405" i="10"/>
  <c r="C405" i="10"/>
  <c r="A406" i="10"/>
  <c r="B406" i="10"/>
  <c r="C406" i="10"/>
  <c r="A407" i="10"/>
  <c r="B407" i="10"/>
  <c r="C407" i="10"/>
  <c r="A408" i="10"/>
  <c r="B408" i="10"/>
  <c r="C408" i="10"/>
  <c r="A409" i="10"/>
  <c r="B409" i="10"/>
  <c r="C409" i="10"/>
  <c r="A410" i="10"/>
  <c r="B410" i="10"/>
  <c r="C410" i="10"/>
  <c r="A411" i="10"/>
  <c r="B411" i="10"/>
  <c r="C411" i="10"/>
  <c r="A412" i="10"/>
  <c r="B412" i="10"/>
  <c r="C412" i="10"/>
  <c r="A413" i="10"/>
  <c r="B413" i="10"/>
  <c r="C413" i="10"/>
  <c r="A414" i="10"/>
  <c r="B414" i="10"/>
  <c r="C414" i="10"/>
  <c r="A415" i="10"/>
  <c r="B415" i="10"/>
  <c r="C415" i="10"/>
  <c r="A416" i="10"/>
  <c r="B416" i="10"/>
  <c r="C416" i="10"/>
  <c r="A417" i="10"/>
  <c r="B417" i="10"/>
  <c r="C417" i="10"/>
  <c r="A418" i="10"/>
  <c r="B418" i="10"/>
  <c r="C418" i="10"/>
  <c r="A419" i="10"/>
  <c r="B419" i="10"/>
  <c r="C419" i="10"/>
  <c r="A420" i="10"/>
  <c r="B420" i="10"/>
  <c r="C420" i="10"/>
  <c r="A421" i="10"/>
  <c r="B421" i="10"/>
  <c r="C421" i="10"/>
  <c r="A422" i="10"/>
  <c r="B422" i="10"/>
  <c r="C422" i="10"/>
  <c r="A423" i="10"/>
  <c r="B423" i="10"/>
  <c r="C423" i="10"/>
  <c r="A424" i="10"/>
  <c r="B424" i="10"/>
  <c r="C424" i="10"/>
  <c r="A425" i="10"/>
  <c r="B425" i="10"/>
  <c r="C425" i="10"/>
  <c r="A426" i="10"/>
  <c r="B426" i="10"/>
  <c r="C426" i="10"/>
  <c r="A427" i="10"/>
  <c r="B427" i="10"/>
  <c r="C427" i="10"/>
  <c r="A428" i="10"/>
  <c r="B428" i="10"/>
  <c r="C428" i="10"/>
  <c r="A429" i="10"/>
  <c r="B429" i="10"/>
  <c r="C429" i="10"/>
  <c r="A430" i="10"/>
  <c r="B430" i="10"/>
  <c r="C430" i="10"/>
  <c r="A431" i="10"/>
  <c r="B431" i="10"/>
  <c r="C431" i="10"/>
  <c r="A432" i="10"/>
  <c r="B432" i="10"/>
  <c r="C432" i="10"/>
  <c r="A433" i="10"/>
  <c r="B433" i="10"/>
  <c r="C433" i="10"/>
  <c r="A434" i="10"/>
  <c r="B434" i="10"/>
  <c r="C434" i="10"/>
  <c r="A435" i="10"/>
  <c r="B435" i="10"/>
  <c r="C435" i="10"/>
  <c r="A436" i="10"/>
  <c r="B436" i="10"/>
  <c r="C436" i="10"/>
  <c r="A437" i="10"/>
  <c r="B437" i="10"/>
  <c r="C437" i="10"/>
  <c r="A438" i="10"/>
  <c r="B438" i="10"/>
  <c r="C438" i="10"/>
  <c r="A439" i="10"/>
  <c r="B439" i="10"/>
  <c r="C439" i="10"/>
  <c r="A440" i="10"/>
  <c r="B440" i="10"/>
  <c r="C440" i="10"/>
  <c r="A441" i="10"/>
  <c r="B441" i="10"/>
  <c r="C441" i="10"/>
  <c r="A442" i="10"/>
  <c r="B442" i="10"/>
  <c r="C442" i="10"/>
  <c r="A443" i="10"/>
  <c r="B443" i="10"/>
  <c r="C443" i="10"/>
  <c r="A444" i="10"/>
  <c r="B444" i="10"/>
  <c r="C444" i="10"/>
  <c r="A445" i="10"/>
  <c r="B445" i="10"/>
  <c r="C445" i="10"/>
  <c r="A446" i="10"/>
  <c r="B446" i="10"/>
  <c r="C446" i="10"/>
  <c r="A447" i="10"/>
  <c r="B447" i="10"/>
  <c r="C447" i="10"/>
  <c r="A448" i="10"/>
  <c r="B448" i="10"/>
  <c r="C448" i="10"/>
  <c r="A449" i="10"/>
  <c r="B449" i="10"/>
  <c r="C449" i="10"/>
  <c r="A450" i="10"/>
  <c r="B450" i="10"/>
  <c r="C450" i="10"/>
  <c r="A451" i="10"/>
  <c r="B451" i="10"/>
  <c r="C451" i="10"/>
  <c r="A452" i="10"/>
  <c r="B452" i="10"/>
  <c r="C452" i="10"/>
  <c r="A453" i="10"/>
  <c r="B453" i="10"/>
  <c r="C453" i="10"/>
  <c r="A454" i="10"/>
  <c r="B454" i="10"/>
  <c r="C454" i="10"/>
  <c r="A455" i="10"/>
  <c r="B455" i="10"/>
  <c r="C455" i="10"/>
  <c r="A456" i="10"/>
  <c r="B456" i="10"/>
  <c r="C456" i="10"/>
  <c r="A457" i="10"/>
  <c r="B457" i="10"/>
  <c r="C457" i="10"/>
  <c r="A458" i="10"/>
  <c r="B458" i="10"/>
  <c r="C458" i="10"/>
  <c r="A459" i="10"/>
  <c r="B459" i="10"/>
  <c r="C459" i="10"/>
  <c r="A460" i="10"/>
  <c r="B460" i="10"/>
  <c r="C460" i="10"/>
  <c r="A461" i="10"/>
  <c r="B461" i="10"/>
  <c r="C461" i="10"/>
  <c r="A462" i="10"/>
  <c r="B462" i="10"/>
  <c r="C462" i="10"/>
  <c r="A463" i="10"/>
  <c r="B463" i="10"/>
  <c r="C463" i="10"/>
  <c r="A464" i="10"/>
  <c r="B464" i="10"/>
  <c r="C464" i="10"/>
  <c r="A465" i="10"/>
  <c r="B465" i="10"/>
  <c r="C465" i="10"/>
  <c r="A466" i="10"/>
  <c r="B466" i="10"/>
  <c r="C466" i="10"/>
  <c r="A467" i="10"/>
  <c r="B467" i="10"/>
  <c r="C467" i="10"/>
  <c r="A468" i="10"/>
  <c r="B468" i="10"/>
  <c r="C468" i="10"/>
  <c r="A469" i="10"/>
  <c r="B469" i="10"/>
  <c r="C469" i="10"/>
  <c r="A470" i="10"/>
  <c r="B470" i="10"/>
  <c r="C470" i="10"/>
  <c r="A471" i="10"/>
  <c r="B471" i="10"/>
  <c r="C471" i="10"/>
  <c r="A472" i="10"/>
  <c r="B472" i="10"/>
  <c r="C472" i="10"/>
  <c r="A473" i="10"/>
  <c r="B473" i="10"/>
  <c r="C473" i="10"/>
  <c r="A474" i="10"/>
  <c r="B474" i="10"/>
  <c r="C474" i="10"/>
  <c r="A475" i="10"/>
  <c r="B475" i="10"/>
  <c r="C475" i="10"/>
  <c r="A476" i="10"/>
  <c r="B476" i="10"/>
  <c r="C476" i="10"/>
  <c r="A477" i="10"/>
  <c r="B477" i="10"/>
  <c r="C477" i="10"/>
  <c r="A478" i="10"/>
  <c r="B478" i="10"/>
  <c r="C478" i="10"/>
  <c r="A479" i="10"/>
  <c r="B479" i="10"/>
  <c r="C479" i="10"/>
  <c r="A480" i="10"/>
  <c r="B480" i="10"/>
  <c r="C480" i="10"/>
  <c r="A481" i="10"/>
  <c r="B481" i="10"/>
  <c r="C481" i="10"/>
  <c r="A482" i="10"/>
  <c r="B482" i="10"/>
  <c r="C482" i="10"/>
  <c r="A483" i="10"/>
  <c r="B483" i="10"/>
  <c r="C483" i="10"/>
  <c r="A484" i="10"/>
  <c r="B484" i="10"/>
  <c r="C484" i="10"/>
  <c r="A485" i="10"/>
  <c r="B485" i="10"/>
  <c r="C485" i="10"/>
  <c r="A486" i="10"/>
  <c r="B486" i="10"/>
  <c r="C486" i="10"/>
  <c r="A487" i="10"/>
  <c r="B487" i="10"/>
  <c r="C487" i="10"/>
  <c r="A488" i="10"/>
  <c r="B488" i="10"/>
  <c r="C488" i="10"/>
  <c r="A489" i="10"/>
  <c r="B489" i="10"/>
  <c r="C489" i="10"/>
  <c r="A490" i="10"/>
  <c r="B490" i="10"/>
  <c r="C490" i="10"/>
  <c r="A491" i="10"/>
  <c r="B491" i="10"/>
  <c r="C491" i="10"/>
  <c r="A492" i="10"/>
  <c r="B492" i="10"/>
  <c r="C492" i="10"/>
  <c r="A493" i="10"/>
  <c r="B493" i="10"/>
  <c r="C493" i="10"/>
  <c r="A494" i="10"/>
  <c r="B494" i="10"/>
  <c r="C494" i="10"/>
  <c r="A495" i="10"/>
  <c r="B495" i="10"/>
  <c r="C495" i="10"/>
  <c r="A496" i="10"/>
  <c r="B496" i="10"/>
  <c r="C496" i="10"/>
  <c r="A497" i="10"/>
  <c r="B497" i="10"/>
  <c r="C497" i="10"/>
  <c r="A498" i="10"/>
  <c r="B498" i="10"/>
  <c r="C498" i="10"/>
  <c r="A499" i="10"/>
  <c r="B499" i="10"/>
  <c r="C499" i="10"/>
  <c r="A500" i="10"/>
  <c r="B500" i="10"/>
  <c r="C500" i="10"/>
  <c r="A501" i="10"/>
  <c r="B501" i="10"/>
  <c r="C501" i="10"/>
  <c r="A502" i="10"/>
  <c r="B502" i="10"/>
  <c r="C502" i="10"/>
  <c r="A503" i="10"/>
  <c r="B503" i="10"/>
  <c r="C503" i="10"/>
  <c r="A504" i="10"/>
  <c r="B504" i="10"/>
  <c r="C504" i="10"/>
  <c r="A505" i="10"/>
  <c r="B505" i="10"/>
  <c r="C505" i="10"/>
  <c r="A506" i="10"/>
  <c r="B506" i="10"/>
  <c r="C506" i="10"/>
  <c r="A507" i="10"/>
  <c r="B507" i="10"/>
  <c r="C507" i="10"/>
  <c r="A508" i="10"/>
  <c r="B508" i="10"/>
  <c r="C508" i="10"/>
  <c r="A509" i="10"/>
  <c r="B509" i="10"/>
  <c r="C509" i="10"/>
  <c r="A510" i="10"/>
  <c r="B510" i="10"/>
  <c r="C510" i="10"/>
  <c r="A511" i="10"/>
  <c r="B511" i="10"/>
  <c r="C511" i="10"/>
  <c r="A512" i="10"/>
  <c r="B512" i="10"/>
  <c r="C512" i="10"/>
  <c r="A513" i="10"/>
  <c r="B513" i="10"/>
  <c r="C513" i="10"/>
  <c r="A514" i="10"/>
  <c r="B514" i="10"/>
  <c r="C514" i="10"/>
  <c r="A515" i="10"/>
  <c r="B515" i="10"/>
  <c r="C515" i="10"/>
  <c r="A516" i="10"/>
  <c r="B516" i="10"/>
  <c r="C516" i="10"/>
  <c r="A517" i="10"/>
  <c r="B517" i="10"/>
  <c r="C517" i="10"/>
  <c r="A518" i="10"/>
  <c r="B518" i="10"/>
  <c r="C518" i="10"/>
  <c r="A519" i="10"/>
  <c r="B519" i="10"/>
  <c r="C519" i="10"/>
  <c r="A520" i="10"/>
  <c r="B520" i="10"/>
  <c r="C520" i="10"/>
  <c r="A521" i="10"/>
  <c r="B521" i="10"/>
  <c r="C521" i="10"/>
  <c r="A522" i="10"/>
  <c r="B522" i="10"/>
  <c r="C522" i="10"/>
  <c r="A523" i="10"/>
  <c r="B523" i="10"/>
  <c r="C523" i="10"/>
  <c r="A524" i="10"/>
  <c r="B524" i="10"/>
  <c r="C524" i="10"/>
  <c r="A525" i="10"/>
  <c r="B525" i="10"/>
  <c r="C525" i="10"/>
  <c r="A526" i="10"/>
  <c r="B526" i="10"/>
  <c r="C526" i="10"/>
  <c r="A527" i="10"/>
  <c r="B527" i="10"/>
  <c r="C527" i="10"/>
  <c r="A528" i="10"/>
  <c r="B528" i="10"/>
  <c r="C528" i="10"/>
  <c r="A529" i="10"/>
  <c r="B529" i="10"/>
  <c r="C529" i="10"/>
  <c r="A530" i="10"/>
  <c r="B530" i="10"/>
  <c r="C530" i="10"/>
  <c r="A531" i="10"/>
  <c r="B531" i="10"/>
  <c r="C531" i="10"/>
  <c r="A532" i="10"/>
  <c r="B532" i="10"/>
  <c r="C532" i="10"/>
  <c r="A533" i="10"/>
  <c r="B533" i="10"/>
  <c r="C533" i="10"/>
  <c r="A534" i="10"/>
  <c r="B534" i="10"/>
  <c r="C534" i="10"/>
  <c r="A535" i="10"/>
  <c r="B535" i="10"/>
  <c r="C535" i="10"/>
  <c r="A536" i="10"/>
  <c r="B536" i="10"/>
  <c r="C536" i="10"/>
  <c r="A537" i="10"/>
  <c r="B537" i="10"/>
  <c r="C537" i="10"/>
  <c r="A538" i="10"/>
  <c r="B538" i="10"/>
  <c r="C538" i="10"/>
  <c r="A28" i="10"/>
  <c r="A29" i="10"/>
  <c r="A30" i="10"/>
  <c r="A31" i="10"/>
  <c r="A32" i="10"/>
  <c r="A33" i="10"/>
  <c r="A34" i="10"/>
  <c r="A27" i="10"/>
  <c r="E18" i="10" l="1"/>
  <c r="D25" i="11"/>
  <c r="M25" i="11"/>
  <c r="P25" i="11" s="1"/>
  <c r="R28" i="10"/>
  <c r="H24" i="11"/>
  <c r="O9" i="8"/>
  <c r="E9" i="8"/>
  <c r="O8" i="8"/>
  <c r="E8" i="8"/>
  <c r="O7" i="8"/>
  <c r="E7" i="8"/>
  <c r="O6" i="8"/>
  <c r="E6" i="8"/>
  <c r="O5" i="8"/>
  <c r="E5" i="8"/>
  <c r="O13" i="8"/>
  <c r="E4" i="8"/>
  <c r="E13" i="8" s="1"/>
  <c r="E14" i="8" s="1"/>
  <c r="O3" i="8"/>
  <c r="R23" i="8" s="1"/>
  <c r="E3" i="8"/>
  <c r="O6" i="1"/>
  <c r="O7" i="1"/>
  <c r="O8" i="1"/>
  <c r="O3" i="1"/>
  <c r="E6" i="1"/>
  <c r="E7" i="1"/>
  <c r="E8" i="1"/>
  <c r="E3" i="1"/>
  <c r="C24" i="1" s="1"/>
  <c r="N25" i="11" l="1"/>
  <c r="S28" i="10"/>
  <c r="T25" i="11"/>
  <c r="Q25" i="11"/>
  <c r="E25" i="11"/>
  <c r="N28" i="10" s="1"/>
  <c r="O24" i="8"/>
  <c r="M24" i="8"/>
  <c r="E16" i="8"/>
  <c r="I328" i="8" s="1"/>
  <c r="C24" i="8"/>
  <c r="E24" i="8" s="1"/>
  <c r="O14" i="8"/>
  <c r="O16" i="8" s="1"/>
  <c r="C266" i="8"/>
  <c r="C264" i="8"/>
  <c r="C265" i="8"/>
  <c r="C267" i="8"/>
  <c r="M268" i="8"/>
  <c r="M266" i="8"/>
  <c r="M269" i="8"/>
  <c r="M264" i="8"/>
  <c r="M267" i="8"/>
  <c r="M265" i="8"/>
  <c r="M270" i="8"/>
  <c r="D338" i="8"/>
  <c r="D336" i="8"/>
  <c r="D334" i="8"/>
  <c r="D332" i="8"/>
  <c r="D330" i="8"/>
  <c r="D328" i="8"/>
  <c r="D326" i="8"/>
  <c r="D324" i="8"/>
  <c r="D322" i="8"/>
  <c r="D320" i="8"/>
  <c r="D318" i="8"/>
  <c r="D316" i="8"/>
  <c r="D314" i="8"/>
  <c r="D312" i="8"/>
  <c r="D310" i="8"/>
  <c r="D308" i="8"/>
  <c r="D306" i="8"/>
  <c r="D304" i="8"/>
  <c r="D302" i="8"/>
  <c r="D297" i="8"/>
  <c r="D294" i="8"/>
  <c r="D289" i="8"/>
  <c r="D286" i="8"/>
  <c r="D281" i="8"/>
  <c r="D278" i="8"/>
  <c r="D273" i="8"/>
  <c r="E268" i="8"/>
  <c r="D337" i="8"/>
  <c r="D333" i="8"/>
  <c r="D329" i="8"/>
  <c r="D325" i="8"/>
  <c r="D321" i="8"/>
  <c r="D317" i="8"/>
  <c r="D313" i="8"/>
  <c r="D309" i="8"/>
  <c r="D305" i="8"/>
  <c r="D299" i="8"/>
  <c r="D296" i="8"/>
  <c r="D291" i="8"/>
  <c r="D288" i="8"/>
  <c r="D283" i="8"/>
  <c r="D280" i="8"/>
  <c r="D275" i="8"/>
  <c r="D272" i="8"/>
  <c r="D270" i="8"/>
  <c r="D298" i="8"/>
  <c r="D293" i="8"/>
  <c r="D282" i="8"/>
  <c r="D277" i="8"/>
  <c r="D301" i="8"/>
  <c r="D290" i="8"/>
  <c r="D285" i="8"/>
  <c r="D274" i="8"/>
  <c r="D335" i="8"/>
  <c r="D319" i="8"/>
  <c r="D303" i="8"/>
  <c r="D292" i="8"/>
  <c r="D271" i="8"/>
  <c r="D331" i="8"/>
  <c r="D315" i="8"/>
  <c r="D300" i="8"/>
  <c r="D279" i="8"/>
  <c r="D327" i="8"/>
  <c r="D276" i="8"/>
  <c r="D323" i="8"/>
  <c r="D295" i="8"/>
  <c r="D311" i="8"/>
  <c r="D287" i="8"/>
  <c r="D307" i="8"/>
  <c r="D284" i="8"/>
  <c r="D24" i="8"/>
  <c r="C264" i="1"/>
  <c r="F264" i="1" s="1"/>
  <c r="C265" i="1"/>
  <c r="F265" i="1" s="1"/>
  <c r="C266" i="1"/>
  <c r="F266" i="1" s="1"/>
  <c r="C267" i="1"/>
  <c r="F267" i="1" s="1"/>
  <c r="H24" i="1"/>
  <c r="R25" i="11" l="1"/>
  <c r="O26" i="11" s="1"/>
  <c r="R29" i="10" s="1"/>
  <c r="M26" i="11"/>
  <c r="F25" i="11"/>
  <c r="P24" i="8"/>
  <c r="Q24" i="8" s="1"/>
  <c r="P269" i="8"/>
  <c r="Q269" i="8" s="1"/>
  <c r="P265" i="8"/>
  <c r="Q265" i="8" s="1"/>
  <c r="P266" i="8"/>
  <c r="Q266" i="8" s="1"/>
  <c r="P264" i="8"/>
  <c r="Q264" i="8" s="1"/>
  <c r="P270" i="8"/>
  <c r="Q270" i="8" s="1"/>
  <c r="P267" i="8"/>
  <c r="Q267" i="8" s="1"/>
  <c r="P268" i="8"/>
  <c r="Q268" i="8" s="1"/>
  <c r="S25" i="11"/>
  <c r="I327" i="8"/>
  <c r="I294" i="8"/>
  <c r="I297" i="8"/>
  <c r="I321" i="8"/>
  <c r="I326" i="8"/>
  <c r="I275" i="8"/>
  <c r="I310" i="8"/>
  <c r="I315" i="8"/>
  <c r="I278" i="8"/>
  <c r="I273" i="8"/>
  <c r="I307" i="8"/>
  <c r="I319" i="8"/>
  <c r="I270" i="8"/>
  <c r="I317" i="8"/>
  <c r="I276" i="8"/>
  <c r="I292" i="8"/>
  <c r="I308" i="8"/>
  <c r="I324" i="8"/>
  <c r="I295" i="8"/>
  <c r="I311" i="8"/>
  <c r="I301" i="8"/>
  <c r="I313" i="8"/>
  <c r="I274" i="8"/>
  <c r="I290" i="8"/>
  <c r="I306" i="8"/>
  <c r="I322" i="8"/>
  <c r="I338" i="8"/>
  <c r="I279" i="8"/>
  <c r="I303" i="8"/>
  <c r="I293" i="8"/>
  <c r="I309" i="8"/>
  <c r="I272" i="8"/>
  <c r="I288" i="8"/>
  <c r="I304" i="8"/>
  <c r="I320" i="8"/>
  <c r="I336" i="8"/>
  <c r="I269" i="8"/>
  <c r="I287" i="8"/>
  <c r="I285" i="8"/>
  <c r="I305" i="8"/>
  <c r="I337" i="8"/>
  <c r="I286" i="8"/>
  <c r="I302" i="8"/>
  <c r="I318" i="8"/>
  <c r="I334" i="8"/>
  <c r="I264" i="8"/>
  <c r="I271" i="8"/>
  <c r="I277" i="8"/>
  <c r="I299" i="8"/>
  <c r="I333" i="8"/>
  <c r="I284" i="8"/>
  <c r="I300" i="8"/>
  <c r="I316" i="8"/>
  <c r="I332" i="8"/>
  <c r="I281" i="8"/>
  <c r="I331" i="8"/>
  <c r="I268" i="8"/>
  <c r="I291" i="8"/>
  <c r="I329" i="8"/>
  <c r="I282" i="8"/>
  <c r="I298" i="8"/>
  <c r="I314" i="8"/>
  <c r="I330" i="8"/>
  <c r="I289" i="8"/>
  <c r="I323" i="8"/>
  <c r="I335" i="8"/>
  <c r="I283" i="8"/>
  <c r="I325" i="8"/>
  <c r="I280" i="8"/>
  <c r="I296" i="8"/>
  <c r="I312" i="8"/>
  <c r="F24" i="8"/>
  <c r="E267" i="8"/>
  <c r="E265" i="8"/>
  <c r="I265" i="8"/>
  <c r="E264" i="8"/>
  <c r="I267" i="8"/>
  <c r="E266" i="8"/>
  <c r="I266" i="8"/>
  <c r="H25" i="1"/>
  <c r="H26" i="1"/>
  <c r="H27" i="1"/>
  <c r="H28" i="1"/>
  <c r="H29" i="1"/>
  <c r="H30" i="1"/>
  <c r="H31" i="1"/>
  <c r="H32" i="1"/>
  <c r="H33" i="1"/>
  <c r="H34"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M264" i="1"/>
  <c r="M265" i="1"/>
  <c r="M266" i="1"/>
  <c r="M267" i="1"/>
  <c r="M268" i="1"/>
  <c r="M269" i="1"/>
  <c r="M270" i="1"/>
  <c r="O13" i="1"/>
  <c r="E268" i="1"/>
  <c r="B271" i="10" s="1"/>
  <c r="M24" i="1"/>
  <c r="O28" i="10" l="1"/>
  <c r="G25" i="11"/>
  <c r="I25" i="11"/>
  <c r="T24" i="8"/>
  <c r="N24" i="8"/>
  <c r="P26" i="11"/>
  <c r="G268" i="1"/>
  <c r="C271" i="10"/>
  <c r="G24" i="8"/>
  <c r="I24" i="8"/>
  <c r="O24" i="1"/>
  <c r="F27" i="10" s="1"/>
  <c r="O14" i="1"/>
  <c r="O16" i="1" s="1"/>
  <c r="D26" i="11" l="1"/>
  <c r="C26" i="11"/>
  <c r="H25" i="11"/>
  <c r="N26" i="11"/>
  <c r="S29" i="10"/>
  <c r="R24" i="8"/>
  <c r="O25" i="8" s="1"/>
  <c r="S24" i="8"/>
  <c r="Q26" i="11"/>
  <c r="M27" i="11" s="1"/>
  <c r="T26" i="11"/>
  <c r="H24" i="8"/>
  <c r="C25" i="8"/>
  <c r="D25" i="8"/>
  <c r="P24" i="1"/>
  <c r="G27" i="10" l="1"/>
  <c r="Q24" i="1"/>
  <c r="E26" i="11"/>
  <c r="N29" i="10" s="1"/>
  <c r="M25" i="8"/>
  <c r="R26" i="11"/>
  <c r="O27" i="11" s="1"/>
  <c r="R30" i="10" s="1"/>
  <c r="S26" i="11"/>
  <c r="E25" i="8"/>
  <c r="F25" i="8" s="1"/>
  <c r="S24" i="1"/>
  <c r="E14" i="1"/>
  <c r="E24" i="1"/>
  <c r="B27" i="10" s="1"/>
  <c r="F26" i="11" l="1"/>
  <c r="O29" i="10" s="1"/>
  <c r="P25" i="8"/>
  <c r="Q25" i="8" s="1"/>
  <c r="P27" i="11"/>
  <c r="G25" i="8"/>
  <c r="I25" i="8"/>
  <c r="E16" i="1"/>
  <c r="M25" i="1"/>
  <c r="O25" i="1" s="1"/>
  <c r="F28" i="10" s="1"/>
  <c r="I26" i="11" l="1"/>
  <c r="G26" i="11"/>
  <c r="N27" i="11"/>
  <c r="S30" i="10"/>
  <c r="T25" i="8"/>
  <c r="Q27" i="11"/>
  <c r="M28" i="11" s="1"/>
  <c r="T27" i="11"/>
  <c r="F24" i="1"/>
  <c r="G24" i="1" s="1"/>
  <c r="H25" i="8"/>
  <c r="C26" i="8"/>
  <c r="D26" i="8"/>
  <c r="I312" i="1"/>
  <c r="I296" i="1"/>
  <c r="I292" i="1"/>
  <c r="I304" i="1"/>
  <c r="I329" i="1"/>
  <c r="I300" i="1"/>
  <c r="I316" i="1"/>
  <c r="I276" i="1"/>
  <c r="I325" i="1"/>
  <c r="I336" i="1"/>
  <c r="I272" i="1"/>
  <c r="I284" i="1"/>
  <c r="I324" i="1"/>
  <c r="I337" i="1"/>
  <c r="I321" i="1"/>
  <c r="I305" i="1"/>
  <c r="I289" i="1"/>
  <c r="I273" i="1"/>
  <c r="I327" i="1"/>
  <c r="I311" i="1"/>
  <c r="I295" i="1"/>
  <c r="I279" i="1"/>
  <c r="I334" i="1"/>
  <c r="I318" i="1"/>
  <c r="I302" i="1"/>
  <c r="I286" i="1"/>
  <c r="I270" i="1"/>
  <c r="I320" i="1"/>
  <c r="I332" i="1"/>
  <c r="I328" i="1"/>
  <c r="I308" i="1"/>
  <c r="I333" i="1"/>
  <c r="I317" i="1"/>
  <c r="I301" i="1"/>
  <c r="I285" i="1"/>
  <c r="I269" i="1"/>
  <c r="I323" i="1"/>
  <c r="I307" i="1"/>
  <c r="I291" i="1"/>
  <c r="I275" i="1"/>
  <c r="I330" i="1"/>
  <c r="I314" i="1"/>
  <c r="I298" i="1"/>
  <c r="I282" i="1"/>
  <c r="I313" i="1"/>
  <c r="I297" i="1"/>
  <c r="I281" i="1"/>
  <c r="I335" i="1"/>
  <c r="I319" i="1"/>
  <c r="I303" i="1"/>
  <c r="I287" i="1"/>
  <c r="I271" i="1"/>
  <c r="I326" i="1"/>
  <c r="I310" i="1"/>
  <c r="I294" i="1"/>
  <c r="I278" i="1"/>
  <c r="I288" i="1"/>
  <c r="I280" i="1"/>
  <c r="I309" i="1"/>
  <c r="I293" i="1"/>
  <c r="I277" i="1"/>
  <c r="I331" i="1"/>
  <c r="I315" i="1"/>
  <c r="I299" i="1"/>
  <c r="I283" i="1"/>
  <c r="I338" i="1"/>
  <c r="I322" i="1"/>
  <c r="I306" i="1"/>
  <c r="I290" i="1"/>
  <c r="I274" i="1"/>
  <c r="I268" i="1"/>
  <c r="P25" i="1"/>
  <c r="I24" i="1"/>
  <c r="C27" i="10" l="1"/>
  <c r="D27" i="11"/>
  <c r="C27" i="11"/>
  <c r="H26" i="11"/>
  <c r="N25" i="8"/>
  <c r="S25" i="8" s="1"/>
  <c r="R27" i="11"/>
  <c r="O28" i="11" s="1"/>
  <c r="S27" i="11"/>
  <c r="C25" i="1"/>
  <c r="E26" i="8"/>
  <c r="S25" i="1"/>
  <c r="Q25" i="1"/>
  <c r="R25" i="1" s="1"/>
  <c r="E27" i="11" l="1"/>
  <c r="N30" i="10" s="1"/>
  <c r="P28" i="11"/>
  <c r="R31" i="10"/>
  <c r="M26" i="8"/>
  <c r="R25" i="8"/>
  <c r="O26" i="8" s="1"/>
  <c r="Q28" i="11"/>
  <c r="T28" i="11"/>
  <c r="F26" i="8"/>
  <c r="M26" i="1"/>
  <c r="O26" i="1" s="1"/>
  <c r="F29" i="10" s="1"/>
  <c r="F27" i="11" l="1"/>
  <c r="P26" i="8"/>
  <c r="Q26" i="8" s="1"/>
  <c r="N28" i="11"/>
  <c r="R28" i="11" s="1"/>
  <c r="O29" i="11" s="1"/>
  <c r="R32" i="10" s="1"/>
  <c r="S31" i="10"/>
  <c r="M29" i="11"/>
  <c r="G26" i="8"/>
  <c r="I26" i="8"/>
  <c r="P26" i="1"/>
  <c r="T26" i="8" l="1"/>
  <c r="S28" i="11"/>
  <c r="I27" i="11"/>
  <c r="O30" i="10"/>
  <c r="G27" i="11"/>
  <c r="N26" i="8"/>
  <c r="S26" i="8" s="1"/>
  <c r="P29" i="11"/>
  <c r="H26" i="8"/>
  <c r="D27" i="8"/>
  <c r="C27" i="8"/>
  <c r="Q26" i="1"/>
  <c r="S26" i="1"/>
  <c r="C28" i="11" l="1"/>
  <c r="D28" i="11"/>
  <c r="H27" i="11"/>
  <c r="N29" i="11"/>
  <c r="S32" i="10"/>
  <c r="M27" i="8"/>
  <c r="R26" i="8"/>
  <c r="O27" i="8" s="1"/>
  <c r="T29" i="11"/>
  <c r="Q29" i="11"/>
  <c r="M30" i="11" s="1"/>
  <c r="E27" i="8"/>
  <c r="F27" i="8" s="1"/>
  <c r="G27" i="8" s="1"/>
  <c r="M27" i="1"/>
  <c r="O27" i="1" s="1"/>
  <c r="R26" i="1"/>
  <c r="E28" i="11" l="1"/>
  <c r="N31" i="10" s="1"/>
  <c r="P27" i="8"/>
  <c r="N27" i="8" s="1"/>
  <c r="S29" i="11"/>
  <c r="R29" i="11"/>
  <c r="O30" i="11" s="1"/>
  <c r="R33" i="10" s="1"/>
  <c r="P27" i="1"/>
  <c r="F30" i="10"/>
  <c r="H27" i="8"/>
  <c r="C28" i="8"/>
  <c r="D28" i="8"/>
  <c r="I27" i="8"/>
  <c r="F28" i="11" l="1"/>
  <c r="P30" i="11"/>
  <c r="S33" i="10" s="1"/>
  <c r="T27" i="8"/>
  <c r="Q27" i="8"/>
  <c r="R27" i="8" s="1"/>
  <c r="O28" i="8" s="1"/>
  <c r="S27" i="1"/>
  <c r="Q27" i="1"/>
  <c r="R27" i="1" s="1"/>
  <c r="E28" i="8"/>
  <c r="F28" i="8" s="1"/>
  <c r="T30" i="11" l="1"/>
  <c r="Q30" i="11"/>
  <c r="N30" i="11"/>
  <c r="R30" i="11" s="1"/>
  <c r="O31" i="11" s="1"/>
  <c r="R34" i="10" s="1"/>
  <c r="M28" i="8"/>
  <c r="P28" i="8" s="1"/>
  <c r="N28" i="8" s="1"/>
  <c r="O31" i="10"/>
  <c r="I28" i="11"/>
  <c r="G28" i="11"/>
  <c r="S27" i="8"/>
  <c r="M31" i="11"/>
  <c r="M28" i="1"/>
  <c r="O28" i="1" s="1"/>
  <c r="G28" i="8"/>
  <c r="I28" i="8"/>
  <c r="S30" i="11" l="1"/>
  <c r="D29" i="11"/>
  <c r="H28" i="11"/>
  <c r="C29" i="11"/>
  <c r="T28" i="8"/>
  <c r="Q28" i="8"/>
  <c r="M29" i="8" s="1"/>
  <c r="P31" i="11"/>
  <c r="P28" i="1"/>
  <c r="F31" i="10"/>
  <c r="H28" i="8"/>
  <c r="C29" i="8"/>
  <c r="D29" i="8"/>
  <c r="R28" i="1"/>
  <c r="E29" i="11" l="1"/>
  <c r="N32" i="10" s="1"/>
  <c r="S28" i="8"/>
  <c r="R28" i="8"/>
  <c r="O29" i="8" s="1"/>
  <c r="P29" i="8" s="1"/>
  <c r="T29" i="8" s="1"/>
  <c r="Q31" i="11"/>
  <c r="S34" i="10"/>
  <c r="N31" i="11"/>
  <c r="T31" i="11"/>
  <c r="Q28" i="1"/>
  <c r="M29" i="1" s="1"/>
  <c r="O29" i="1" s="1"/>
  <c r="F32" i="10" s="1"/>
  <c r="S28" i="1"/>
  <c r="E29" i="8"/>
  <c r="F29" i="8" s="1"/>
  <c r="F29" i="11" l="1"/>
  <c r="O32" i="10" s="1"/>
  <c r="R31" i="11"/>
  <c r="O32" i="11" s="1"/>
  <c r="R35" i="10" s="1"/>
  <c r="N29" i="8"/>
  <c r="Q29" i="8"/>
  <c r="M32" i="11"/>
  <c r="P29" i="1"/>
  <c r="I29" i="8"/>
  <c r="G29" i="8"/>
  <c r="R29" i="1"/>
  <c r="G29" i="11" l="1"/>
  <c r="D30" i="11" s="1"/>
  <c r="I29" i="11"/>
  <c r="C30" i="11"/>
  <c r="S29" i="8"/>
  <c r="M30" i="8"/>
  <c r="R29" i="8"/>
  <c r="O30" i="8" s="1"/>
  <c r="S31" i="11"/>
  <c r="P32" i="11"/>
  <c r="Q29" i="1"/>
  <c r="M30" i="1" s="1"/>
  <c r="O30" i="1" s="1"/>
  <c r="F33" i="10" s="1"/>
  <c r="S29" i="1"/>
  <c r="H29" i="8"/>
  <c r="C30" i="8"/>
  <c r="D30" i="8"/>
  <c r="H29" i="11" l="1"/>
  <c r="E30" i="11"/>
  <c r="N33" i="10" s="1"/>
  <c r="N32" i="11"/>
  <c r="S35" i="10"/>
  <c r="P30" i="8"/>
  <c r="Q32" i="11"/>
  <c r="T32" i="11"/>
  <c r="P30" i="1"/>
  <c r="E30" i="8"/>
  <c r="F30" i="8" s="1"/>
  <c r="R32" i="11" l="1"/>
  <c r="O33" i="11" s="1"/>
  <c r="R36" i="10" s="1"/>
  <c r="F30" i="11"/>
  <c r="N30" i="8"/>
  <c r="Q30" i="8"/>
  <c r="T30" i="8"/>
  <c r="M33" i="11"/>
  <c r="S30" i="1"/>
  <c r="Q30" i="1"/>
  <c r="M31" i="1" s="1"/>
  <c r="O31" i="1" s="1"/>
  <c r="F34" i="10" s="1"/>
  <c r="I30" i="8"/>
  <c r="G30" i="8"/>
  <c r="R30" i="1"/>
  <c r="O33" i="10" l="1"/>
  <c r="G30" i="11"/>
  <c r="I30" i="11"/>
  <c r="S30" i="8"/>
  <c r="M31" i="8"/>
  <c r="R30" i="8"/>
  <c r="O31" i="8" s="1"/>
  <c r="S32" i="11"/>
  <c r="H30" i="8"/>
  <c r="D31" i="8"/>
  <c r="C31" i="8"/>
  <c r="P31" i="1"/>
  <c r="C31" i="11" l="1"/>
  <c r="D31" i="11"/>
  <c r="H30" i="11"/>
  <c r="P31" i="8"/>
  <c r="N31" i="8" s="1"/>
  <c r="P33" i="11"/>
  <c r="E31" i="8"/>
  <c r="F31" i="8" s="1"/>
  <c r="S31" i="1"/>
  <c r="Q31" i="1"/>
  <c r="E31" i="11" l="1"/>
  <c r="N34" i="10" s="1"/>
  <c r="N33" i="11"/>
  <c r="S36" i="10"/>
  <c r="T31" i="8"/>
  <c r="Q31" i="8"/>
  <c r="S31" i="8" s="1"/>
  <c r="Q33" i="11"/>
  <c r="T33" i="11"/>
  <c r="I31" i="8"/>
  <c r="G31" i="8"/>
  <c r="M32" i="1"/>
  <c r="O32" i="1" s="1"/>
  <c r="F35" i="10" s="1"/>
  <c r="R31" i="1"/>
  <c r="F31" i="11" l="1"/>
  <c r="M32" i="8"/>
  <c r="R31" i="8"/>
  <c r="O32" i="8" s="1"/>
  <c r="M34" i="11"/>
  <c r="R33" i="11"/>
  <c r="O34" i="11" s="1"/>
  <c r="S33" i="11"/>
  <c r="H31" i="8"/>
  <c r="C32" i="8"/>
  <c r="D32" i="8"/>
  <c r="P32" i="1"/>
  <c r="O34" i="10" l="1"/>
  <c r="I31" i="11"/>
  <c r="G31" i="11"/>
  <c r="P34" i="11"/>
  <c r="S37" i="10" s="1"/>
  <c r="R37" i="10"/>
  <c r="P32" i="8"/>
  <c r="T32" i="8" s="1"/>
  <c r="E32" i="8"/>
  <c r="F32" i="8" s="1"/>
  <c r="I32" i="8" s="1"/>
  <c r="S32" i="1"/>
  <c r="Q32" i="1"/>
  <c r="N34" i="11" l="1"/>
  <c r="H31" i="11"/>
  <c r="C32" i="11"/>
  <c r="D32" i="11"/>
  <c r="T34" i="11"/>
  <c r="Q34" i="11"/>
  <c r="Q32" i="8"/>
  <c r="M33" i="8" s="1"/>
  <c r="N32" i="8"/>
  <c r="G32" i="8"/>
  <c r="M33" i="1"/>
  <c r="O33" i="1" s="1"/>
  <c r="F36" i="10" s="1"/>
  <c r="R32" i="1"/>
  <c r="R34" i="11" l="1"/>
  <c r="O35" i="11" s="1"/>
  <c r="R38" i="10" s="1"/>
  <c r="M35" i="11"/>
  <c r="S32" i="8"/>
  <c r="E32" i="11"/>
  <c r="N35" i="10" s="1"/>
  <c r="R32" i="8"/>
  <c r="O33" i="8" s="1"/>
  <c r="P33" i="8" s="1"/>
  <c r="T33" i="8" s="1"/>
  <c r="S34" i="11"/>
  <c r="H32" i="8"/>
  <c r="D33" i="8"/>
  <c r="C33" i="8"/>
  <c r="P33" i="1"/>
  <c r="F32" i="11" l="1"/>
  <c r="N33" i="8"/>
  <c r="Q33" i="8"/>
  <c r="P35" i="11"/>
  <c r="E33" i="8"/>
  <c r="F33" i="8" s="1"/>
  <c r="Q33" i="1"/>
  <c r="S33" i="1"/>
  <c r="O35" i="10" l="1"/>
  <c r="I32" i="11"/>
  <c r="G32" i="11"/>
  <c r="N35" i="11"/>
  <c r="S38" i="10"/>
  <c r="S33" i="8"/>
  <c r="M34" i="8"/>
  <c r="R33" i="8"/>
  <c r="O34" i="8" s="1"/>
  <c r="Q35" i="11"/>
  <c r="T35" i="11"/>
  <c r="I33" i="8"/>
  <c r="G33" i="8"/>
  <c r="M34" i="1"/>
  <c r="O34" i="1" s="1"/>
  <c r="F37" i="10" s="1"/>
  <c r="R33" i="1"/>
  <c r="D33" i="11" l="1"/>
  <c r="H32" i="11"/>
  <c r="C33" i="11"/>
  <c r="P34" i="8"/>
  <c r="Q34" i="8" s="1"/>
  <c r="M36" i="11"/>
  <c r="R35" i="11"/>
  <c r="O36" i="11" s="1"/>
  <c r="R39" i="10" s="1"/>
  <c r="S35" i="11"/>
  <c r="H33" i="8"/>
  <c r="C34" i="8"/>
  <c r="D34" i="8"/>
  <c r="P34" i="1"/>
  <c r="E33" i="11" l="1"/>
  <c r="N36" i="10" s="1"/>
  <c r="N34" i="8"/>
  <c r="S34" i="8" s="1"/>
  <c r="T34" i="8"/>
  <c r="M35" i="8"/>
  <c r="P36" i="11"/>
  <c r="Q34" i="1"/>
  <c r="R34" i="1" s="1"/>
  <c r="E34" i="8"/>
  <c r="F34" i="8" s="1"/>
  <c r="I34" i="8" s="1"/>
  <c r="S34" i="1"/>
  <c r="F33" i="11" l="1"/>
  <c r="N36" i="11"/>
  <c r="S39" i="10"/>
  <c r="R34" i="8"/>
  <c r="O35" i="8" s="1"/>
  <c r="P35" i="8" s="1"/>
  <c r="Q35" i="8" s="1"/>
  <c r="Q36" i="11"/>
  <c r="T36" i="11"/>
  <c r="M35" i="1"/>
  <c r="O35" i="1" s="1"/>
  <c r="F38" i="10" s="1"/>
  <c r="G34" i="8"/>
  <c r="S36" i="11" l="1"/>
  <c r="O36" i="10"/>
  <c r="I33" i="11"/>
  <c r="G33" i="11"/>
  <c r="T35" i="8"/>
  <c r="M37" i="11"/>
  <c r="M36" i="8"/>
  <c r="N35" i="8"/>
  <c r="S35" i="8" s="1"/>
  <c r="R36" i="11"/>
  <c r="O37" i="11" s="1"/>
  <c r="H34" i="8"/>
  <c r="C35" i="8"/>
  <c r="D35" i="8"/>
  <c r="P35" i="1"/>
  <c r="H33" i="11" l="1"/>
  <c r="D34" i="11"/>
  <c r="C34" i="11"/>
  <c r="P37" i="11"/>
  <c r="T37" i="11" s="1"/>
  <c r="R40" i="10"/>
  <c r="R35" i="8"/>
  <c r="O36" i="8" s="1"/>
  <c r="P36" i="8" s="1"/>
  <c r="Q35" i="1"/>
  <c r="R35" i="1" s="1"/>
  <c r="E35" i="8"/>
  <c r="F35" i="8" s="1"/>
  <c r="S35" i="1"/>
  <c r="Q37" i="11" l="1"/>
  <c r="M38" i="11" s="1"/>
  <c r="E34" i="11"/>
  <c r="N37" i="10" s="1"/>
  <c r="Q36" i="8"/>
  <c r="N36" i="8"/>
  <c r="N37" i="11"/>
  <c r="S37" i="11" s="1"/>
  <c r="S40" i="10"/>
  <c r="T36" i="8"/>
  <c r="M36" i="1"/>
  <c r="O36" i="1" s="1"/>
  <c r="F39" i="10" s="1"/>
  <c r="I35" i="8"/>
  <c r="G35" i="8"/>
  <c r="R37" i="11" l="1"/>
  <c r="O38" i="11" s="1"/>
  <c r="R41" i="10" s="1"/>
  <c r="F34" i="11"/>
  <c r="M37" i="8"/>
  <c r="S36" i="8"/>
  <c r="R36" i="8"/>
  <c r="O37" i="8" s="1"/>
  <c r="H35" i="8"/>
  <c r="D36" i="8"/>
  <c r="C36" i="8"/>
  <c r="P36" i="1"/>
  <c r="P37" i="8" l="1"/>
  <c r="Q37" i="8" s="1"/>
  <c r="P38" i="11"/>
  <c r="N38" i="11" s="1"/>
  <c r="O37" i="10"/>
  <c r="I34" i="11"/>
  <c r="G34" i="11"/>
  <c r="Q38" i="11"/>
  <c r="R38" i="11" s="1"/>
  <c r="O39" i="11" s="1"/>
  <c r="R42" i="10" s="1"/>
  <c r="T37" i="8"/>
  <c r="N37" i="8"/>
  <c r="Q36" i="1"/>
  <c r="R36" i="1" s="1"/>
  <c r="E36" i="8"/>
  <c r="F36" i="8" s="1"/>
  <c r="G36" i="8" s="1"/>
  <c r="S36" i="1"/>
  <c r="S38" i="11" l="1"/>
  <c r="M39" i="11"/>
  <c r="H34" i="11"/>
  <c r="D35" i="11"/>
  <c r="C35" i="11"/>
  <c r="T38" i="11"/>
  <c r="S41" i="10"/>
  <c r="R37" i="8"/>
  <c r="O38" i="8" s="1"/>
  <c r="S37" i="8"/>
  <c r="P39" i="11"/>
  <c r="M37" i="1"/>
  <c r="O37" i="1" s="1"/>
  <c r="H36" i="8"/>
  <c r="D37" i="8"/>
  <c r="C37" i="8"/>
  <c r="I36" i="8"/>
  <c r="M38" i="8"/>
  <c r="E35" i="11" l="1"/>
  <c r="N38" i="10" s="1"/>
  <c r="N39" i="11"/>
  <c r="S42" i="10"/>
  <c r="Q39" i="11"/>
  <c r="R39" i="11" s="1"/>
  <c r="T39" i="11"/>
  <c r="P37" i="1"/>
  <c r="S37" i="1" s="1"/>
  <c r="F40" i="10"/>
  <c r="P38" i="8"/>
  <c r="Q38" i="8" s="1"/>
  <c r="E37" i="8"/>
  <c r="F37" i="8" s="1"/>
  <c r="F35" i="11" l="1"/>
  <c r="O40" i="11"/>
  <c r="R43" i="10" s="1"/>
  <c r="S39" i="11"/>
  <c r="M40" i="11"/>
  <c r="Q37" i="1"/>
  <c r="I37" i="8"/>
  <c r="G37" i="8"/>
  <c r="N38" i="8"/>
  <c r="O38" i="10" l="1"/>
  <c r="G35" i="11"/>
  <c r="I35" i="11"/>
  <c r="R38" i="8"/>
  <c r="O39" i="8" s="1"/>
  <c r="S38" i="8"/>
  <c r="P40" i="11"/>
  <c r="R37" i="1"/>
  <c r="M38" i="1"/>
  <c r="O38" i="1" s="1"/>
  <c r="H37" i="8"/>
  <c r="D38" i="8"/>
  <c r="C38" i="8"/>
  <c r="T38" i="8"/>
  <c r="D36" i="11" l="1"/>
  <c r="C36" i="11"/>
  <c r="H35" i="11"/>
  <c r="Q40" i="11"/>
  <c r="M41" i="11" s="1"/>
  <c r="S43" i="10"/>
  <c r="N40" i="11"/>
  <c r="T40" i="11"/>
  <c r="P38" i="1"/>
  <c r="S38" i="1" s="1"/>
  <c r="F41" i="10"/>
  <c r="E38" i="8"/>
  <c r="F38" i="8" s="1"/>
  <c r="M39" i="8"/>
  <c r="R38" i="1"/>
  <c r="E36" i="11" l="1"/>
  <c r="N39" i="10" s="1"/>
  <c r="S40" i="11"/>
  <c r="R40" i="11"/>
  <c r="O41" i="11" s="1"/>
  <c r="Q38" i="1"/>
  <c r="M39" i="1" s="1"/>
  <c r="O39" i="1" s="1"/>
  <c r="I38" i="8"/>
  <c r="G38" i="8"/>
  <c r="P39" i="8"/>
  <c r="Q39" i="8" s="1"/>
  <c r="F36" i="11" l="1"/>
  <c r="P41" i="11"/>
  <c r="Q41" i="11" s="1"/>
  <c r="R44" i="10"/>
  <c r="P39" i="1"/>
  <c r="S39" i="1" s="1"/>
  <c r="F42" i="10"/>
  <c r="H38" i="8"/>
  <c r="C39" i="8"/>
  <c r="D39" i="8"/>
  <c r="O39" i="10" l="1"/>
  <c r="I36" i="11"/>
  <c r="G36" i="11"/>
  <c r="C37" i="11" s="1"/>
  <c r="T41" i="11"/>
  <c r="S44" i="10"/>
  <c r="N41" i="11"/>
  <c r="R41" i="11" s="1"/>
  <c r="O42" i="11" s="1"/>
  <c r="R45" i="10" s="1"/>
  <c r="T39" i="8"/>
  <c r="N39" i="8"/>
  <c r="S39" i="8" s="1"/>
  <c r="M42" i="11"/>
  <c r="S41" i="11"/>
  <c r="Q39" i="1"/>
  <c r="E39" i="8"/>
  <c r="F39" i="8" s="1"/>
  <c r="H36" i="11" l="1"/>
  <c r="D37" i="11"/>
  <c r="E37" i="11"/>
  <c r="N40" i="10" s="1"/>
  <c r="M40" i="8"/>
  <c r="R39" i="8"/>
  <c r="O40" i="8" s="1"/>
  <c r="P42" i="11"/>
  <c r="R39" i="1"/>
  <c r="M40" i="1"/>
  <c r="I39" i="8"/>
  <c r="G39" i="8"/>
  <c r="F37" i="11" l="1"/>
  <c r="O40" i="10" s="1"/>
  <c r="N42" i="11"/>
  <c r="S45" i="10"/>
  <c r="P40" i="8"/>
  <c r="Q40" i="8" s="1"/>
  <c r="Q42" i="11"/>
  <c r="T42" i="11"/>
  <c r="O40" i="1"/>
  <c r="H39" i="8"/>
  <c r="C40" i="8"/>
  <c r="D40" i="8"/>
  <c r="R40" i="1"/>
  <c r="R42" i="11" l="1"/>
  <c r="G37" i="11"/>
  <c r="C38" i="11" s="1"/>
  <c r="I37" i="11"/>
  <c r="D38" i="11"/>
  <c r="T40" i="8"/>
  <c r="N40" i="8"/>
  <c r="O43" i="11"/>
  <c r="R46" i="10" s="1"/>
  <c r="M43" i="11"/>
  <c r="S42" i="11"/>
  <c r="F43" i="10"/>
  <c r="P40" i="1"/>
  <c r="E40" i="8"/>
  <c r="F40" i="8" s="1"/>
  <c r="I40" i="8" s="1"/>
  <c r="M41" i="8"/>
  <c r="R41" i="1"/>
  <c r="H37" i="11" l="1"/>
  <c r="E38" i="11"/>
  <c r="N41" i="10" s="1"/>
  <c r="R40" i="8"/>
  <c r="O41" i="8" s="1"/>
  <c r="P41" i="8" s="1"/>
  <c r="Q41" i="8" s="1"/>
  <c r="S40" i="8"/>
  <c r="P43" i="11"/>
  <c r="Q40" i="1"/>
  <c r="M41" i="1" s="1"/>
  <c r="O41" i="1" s="1"/>
  <c r="S40" i="1"/>
  <c r="G40" i="8"/>
  <c r="F38" i="11" l="1"/>
  <c r="O41" i="10" s="1"/>
  <c r="N43" i="11"/>
  <c r="S46" i="10"/>
  <c r="T43" i="11"/>
  <c r="Q43" i="11"/>
  <c r="P41" i="1"/>
  <c r="F44" i="10"/>
  <c r="N41" i="8"/>
  <c r="H40" i="8"/>
  <c r="D41" i="8"/>
  <c r="C41" i="8"/>
  <c r="G38" i="11" l="1"/>
  <c r="C39" i="11" s="1"/>
  <c r="I38" i="11"/>
  <c r="R43" i="11"/>
  <c r="O44" i="11" s="1"/>
  <c r="R47" i="10" s="1"/>
  <c r="R41" i="8"/>
  <c r="O42" i="8" s="1"/>
  <c r="S41" i="8"/>
  <c r="M44" i="11"/>
  <c r="S43" i="11"/>
  <c r="Q41" i="1"/>
  <c r="M42" i="1" s="1"/>
  <c r="O42" i="1" s="1"/>
  <c r="S41" i="1"/>
  <c r="M42" i="8"/>
  <c r="E41" i="8"/>
  <c r="F41" i="8" s="1"/>
  <c r="T41" i="8"/>
  <c r="D39" i="11" l="1"/>
  <c r="H38" i="11"/>
  <c r="P44" i="11"/>
  <c r="Q44" i="11" s="1"/>
  <c r="M45" i="11" s="1"/>
  <c r="E39" i="11"/>
  <c r="N42" i="10" s="1"/>
  <c r="P42" i="1"/>
  <c r="S42" i="1" s="1"/>
  <c r="F45" i="10"/>
  <c r="G41" i="8"/>
  <c r="I41" i="8"/>
  <c r="P42" i="8"/>
  <c r="S47" i="10" l="1"/>
  <c r="T44" i="11"/>
  <c r="N44" i="11"/>
  <c r="F39" i="11"/>
  <c r="O42" i="10" s="1"/>
  <c r="Q42" i="8"/>
  <c r="N42" i="8"/>
  <c r="R44" i="11"/>
  <c r="O45" i="11" s="1"/>
  <c r="S44" i="11"/>
  <c r="Q42" i="1"/>
  <c r="T42" i="8"/>
  <c r="H41" i="8"/>
  <c r="D42" i="8"/>
  <c r="C42" i="8"/>
  <c r="G39" i="11" l="1"/>
  <c r="D40" i="11" s="1"/>
  <c r="I39" i="11"/>
  <c r="C40" i="11"/>
  <c r="S42" i="8"/>
  <c r="P45" i="11"/>
  <c r="Q45" i="11" s="1"/>
  <c r="R48" i="10"/>
  <c r="M43" i="8"/>
  <c r="R42" i="8"/>
  <c r="O43" i="8" s="1"/>
  <c r="R42" i="1"/>
  <c r="M43" i="1"/>
  <c r="O43" i="1" s="1"/>
  <c r="E42" i="8"/>
  <c r="F42" i="8" s="1"/>
  <c r="H39" i="11" l="1"/>
  <c r="T45" i="11"/>
  <c r="E40" i="11"/>
  <c r="N43" i="10" s="1"/>
  <c r="N45" i="11"/>
  <c r="R45" i="11" s="1"/>
  <c r="O46" i="11" s="1"/>
  <c r="S48" i="10"/>
  <c r="P43" i="8"/>
  <c r="N43" i="8" s="1"/>
  <c r="M46" i="11"/>
  <c r="P43" i="1"/>
  <c r="S43" i="1" s="1"/>
  <c r="F46" i="10"/>
  <c r="G42" i="8"/>
  <c r="I42" i="8"/>
  <c r="F40" i="11" l="1"/>
  <c r="O43" i="10" s="1"/>
  <c r="T43" i="8"/>
  <c r="Q43" i="8"/>
  <c r="P46" i="11"/>
  <c r="T46" i="11" s="1"/>
  <c r="R49" i="10"/>
  <c r="S45" i="11"/>
  <c r="S43" i="8"/>
  <c r="M44" i="8"/>
  <c r="R43" i="8"/>
  <c r="O44" i="8" s="1"/>
  <c r="Q43" i="1"/>
  <c r="H42" i="8"/>
  <c r="D43" i="8"/>
  <c r="C43" i="8"/>
  <c r="G40" i="11" l="1"/>
  <c r="C41" i="11" s="1"/>
  <c r="E41" i="11" s="1"/>
  <c r="N44" i="10" s="1"/>
  <c r="I40" i="11"/>
  <c r="N46" i="11"/>
  <c r="H40" i="11"/>
  <c r="D41" i="11"/>
  <c r="F41" i="11" s="1"/>
  <c r="Q46" i="11"/>
  <c r="M47" i="11" s="1"/>
  <c r="S49" i="10"/>
  <c r="P44" i="8"/>
  <c r="Q44" i="8" s="1"/>
  <c r="M45" i="8" s="1"/>
  <c r="R43" i="1"/>
  <c r="M44" i="1"/>
  <c r="O44" i="1" s="1"/>
  <c r="E43" i="8"/>
  <c r="F43" i="8" s="1"/>
  <c r="S46" i="11" l="1"/>
  <c r="R46" i="11"/>
  <c r="O47" i="11" s="1"/>
  <c r="G41" i="11"/>
  <c r="O44" i="10"/>
  <c r="I41" i="11"/>
  <c r="T44" i="8"/>
  <c r="N44" i="8"/>
  <c r="P44" i="1"/>
  <c r="F47" i="10"/>
  <c r="I43" i="8"/>
  <c r="G43" i="8"/>
  <c r="H41" i="11" l="1"/>
  <c r="C42" i="11"/>
  <c r="D42" i="11"/>
  <c r="R44" i="8"/>
  <c r="O45" i="8" s="1"/>
  <c r="P45" i="8" s="1"/>
  <c r="Q45" i="8" s="1"/>
  <c r="S44" i="8"/>
  <c r="P47" i="11"/>
  <c r="R50" i="10"/>
  <c r="Q44" i="1"/>
  <c r="S44" i="1"/>
  <c r="H43" i="8"/>
  <c r="D44" i="8"/>
  <c r="C44" i="8"/>
  <c r="R46" i="1"/>
  <c r="N45" i="8" l="1"/>
  <c r="R45" i="8" s="1"/>
  <c r="O46" i="8" s="1"/>
  <c r="N47" i="11"/>
  <c r="S50" i="10"/>
  <c r="T47" i="11"/>
  <c r="Q47" i="11"/>
  <c r="E42" i="11"/>
  <c r="R44" i="1"/>
  <c r="M45" i="1"/>
  <c r="O45" i="1" s="1"/>
  <c r="M46" i="8"/>
  <c r="T45" i="8"/>
  <c r="E44" i="8"/>
  <c r="F44" i="8" s="1"/>
  <c r="S47" i="11" l="1"/>
  <c r="S45" i="8"/>
  <c r="F42" i="11"/>
  <c r="N45" i="10"/>
  <c r="R47" i="11"/>
  <c r="O48" i="11" s="1"/>
  <c r="R51" i="10" s="1"/>
  <c r="M48" i="11"/>
  <c r="P45" i="1"/>
  <c r="F48" i="10"/>
  <c r="G44" i="8"/>
  <c r="I44" i="8"/>
  <c r="P46" i="8"/>
  <c r="Q46" i="8" s="1"/>
  <c r="P48" i="11" l="1"/>
  <c r="T48" i="11" s="1"/>
  <c r="O45" i="10"/>
  <c r="G42" i="11"/>
  <c r="I42" i="11"/>
  <c r="Q45" i="1"/>
  <c r="S45" i="1"/>
  <c r="N46" i="8"/>
  <c r="H44" i="8"/>
  <c r="C45" i="8"/>
  <c r="D45" i="8"/>
  <c r="Q48" i="11" l="1"/>
  <c r="M49" i="11" s="1"/>
  <c r="S51" i="10"/>
  <c r="N48" i="11"/>
  <c r="S48" i="11" s="1"/>
  <c r="R46" i="8"/>
  <c r="O47" i="8" s="1"/>
  <c r="S46" i="8"/>
  <c r="C43" i="11"/>
  <c r="D43" i="11"/>
  <c r="H42" i="11"/>
  <c r="R45" i="1"/>
  <c r="M46" i="1"/>
  <c r="M47" i="8"/>
  <c r="T46" i="8"/>
  <c r="E45" i="8"/>
  <c r="F45" i="8" s="1"/>
  <c r="R48" i="11" l="1"/>
  <c r="O49" i="11" s="1"/>
  <c r="R52" i="10" s="1"/>
  <c r="E43" i="11"/>
  <c r="O46" i="1"/>
  <c r="F49" i="10" s="1"/>
  <c r="G45" i="8"/>
  <c r="I45" i="8"/>
  <c r="P47" i="8"/>
  <c r="Q47" i="8" s="1"/>
  <c r="P49" i="11" l="1"/>
  <c r="Q49" i="11" s="1"/>
  <c r="F43" i="11"/>
  <c r="N46" i="10"/>
  <c r="N47" i="8"/>
  <c r="P46" i="1"/>
  <c r="T47" i="8"/>
  <c r="M48" i="8"/>
  <c r="H45" i="8"/>
  <c r="D46" i="8"/>
  <c r="C46" i="8"/>
  <c r="T49" i="11" l="1"/>
  <c r="N49" i="11"/>
  <c r="S49" i="11" s="1"/>
  <c r="S52" i="10"/>
  <c r="M50" i="11"/>
  <c r="O46" i="10"/>
  <c r="I43" i="11"/>
  <c r="G43" i="11"/>
  <c r="R47" i="8"/>
  <c r="O48" i="8" s="1"/>
  <c r="S47" i="8"/>
  <c r="Q46" i="1"/>
  <c r="M47" i="1" s="1"/>
  <c r="S46" i="1"/>
  <c r="P48" i="8"/>
  <c r="Q48" i="8" s="1"/>
  <c r="E46" i="8"/>
  <c r="F46" i="8" s="1"/>
  <c r="G46" i="8" s="1"/>
  <c r="R49" i="11" l="1"/>
  <c r="O50" i="11" s="1"/>
  <c r="P50" i="11" s="1"/>
  <c r="S53" i="10" s="1"/>
  <c r="R53" i="10"/>
  <c r="H43" i="11"/>
  <c r="D44" i="11"/>
  <c r="C44" i="11"/>
  <c r="O47" i="1"/>
  <c r="F50" i="10" s="1"/>
  <c r="H46" i="8"/>
  <c r="C47" i="8"/>
  <c r="D47" i="8"/>
  <c r="I46" i="8"/>
  <c r="N48" i="8"/>
  <c r="T50" i="11" l="1"/>
  <c r="Q50" i="11"/>
  <c r="N50" i="11"/>
  <c r="S50" i="11" s="1"/>
  <c r="M51" i="11"/>
  <c r="R48" i="8"/>
  <c r="O49" i="8" s="1"/>
  <c r="S48" i="8"/>
  <c r="E44" i="11"/>
  <c r="P47" i="1"/>
  <c r="M49" i="8"/>
  <c r="E47" i="8"/>
  <c r="F47" i="8" s="1"/>
  <c r="G47" i="8" s="1"/>
  <c r="T48" i="8"/>
  <c r="R50" i="1"/>
  <c r="R50" i="11" l="1"/>
  <c r="O51" i="11" s="1"/>
  <c r="R54" i="10" s="1"/>
  <c r="F44" i="11"/>
  <c r="N47" i="10"/>
  <c r="Q47" i="1"/>
  <c r="S47" i="1"/>
  <c r="H47" i="8"/>
  <c r="C48" i="8"/>
  <c r="D48" i="8"/>
  <c r="I47" i="8"/>
  <c r="P49" i="8"/>
  <c r="P51" i="11" l="1"/>
  <c r="O47" i="10"/>
  <c r="I44" i="11"/>
  <c r="G44" i="11"/>
  <c r="Q49" i="8"/>
  <c r="N49" i="8"/>
  <c r="S49" i="8" s="1"/>
  <c r="R47" i="1"/>
  <c r="M48" i="1"/>
  <c r="O48" i="1" s="1"/>
  <c r="F51" i="10" s="1"/>
  <c r="E48" i="8"/>
  <c r="F48" i="8" s="1"/>
  <c r="T49" i="8"/>
  <c r="T51" i="11" l="1"/>
  <c r="N51" i="11"/>
  <c r="S54" i="10"/>
  <c r="Q51" i="11"/>
  <c r="M52" i="11" s="1"/>
  <c r="C45" i="11"/>
  <c r="D45" i="11"/>
  <c r="H44" i="11"/>
  <c r="M50" i="8"/>
  <c r="R49" i="8"/>
  <c r="O50" i="8" s="1"/>
  <c r="P48" i="1"/>
  <c r="I48" i="8"/>
  <c r="G48" i="8"/>
  <c r="R51" i="11" l="1"/>
  <c r="O52" i="11" s="1"/>
  <c r="S51" i="11"/>
  <c r="R55" i="10"/>
  <c r="P52" i="11"/>
  <c r="S55" i="10" s="1"/>
  <c r="E45" i="11"/>
  <c r="P50" i="8"/>
  <c r="Q50" i="8" s="1"/>
  <c r="Q48" i="1"/>
  <c r="S48" i="1"/>
  <c r="H48" i="8"/>
  <c r="D49" i="8"/>
  <c r="C49" i="8"/>
  <c r="Q52" i="11" l="1"/>
  <c r="T52" i="11"/>
  <c r="N52" i="11"/>
  <c r="F45" i="11"/>
  <c r="N48" i="10"/>
  <c r="T50" i="8"/>
  <c r="N50" i="8"/>
  <c r="S50" i="8" s="1"/>
  <c r="R48" i="1"/>
  <c r="M49" i="1"/>
  <c r="E49" i="8"/>
  <c r="F49" i="8" s="1"/>
  <c r="M51" i="8"/>
  <c r="R52" i="11" l="1"/>
  <c r="O53" i="11" s="1"/>
  <c r="R56" i="10" s="1"/>
  <c r="M53" i="11"/>
  <c r="S52" i="11"/>
  <c r="R50" i="8"/>
  <c r="O51" i="8" s="1"/>
  <c r="P51" i="8" s="1"/>
  <c r="Q51" i="8" s="1"/>
  <c r="O48" i="10"/>
  <c r="I45" i="11"/>
  <c r="G45" i="11"/>
  <c r="O49" i="1"/>
  <c r="F52" i="10" s="1"/>
  <c r="I49" i="8"/>
  <c r="G49" i="8"/>
  <c r="R53" i="1"/>
  <c r="P53" i="11" l="1"/>
  <c r="D46" i="11"/>
  <c r="H45" i="11"/>
  <c r="C46" i="11"/>
  <c r="P49" i="1"/>
  <c r="H49" i="8"/>
  <c r="D50" i="8"/>
  <c r="C50" i="8"/>
  <c r="N51" i="8"/>
  <c r="T53" i="11" l="1"/>
  <c r="S56" i="10"/>
  <c r="Q53" i="11"/>
  <c r="N53" i="11"/>
  <c r="E46" i="11"/>
  <c r="R51" i="8"/>
  <c r="O52" i="8" s="1"/>
  <c r="S51" i="8"/>
  <c r="S49" i="1"/>
  <c r="Q49" i="1"/>
  <c r="T51" i="8"/>
  <c r="E50" i="8"/>
  <c r="F50" i="8" s="1"/>
  <c r="G50" i="8" s="1"/>
  <c r="R54" i="1"/>
  <c r="M54" i="11" l="1"/>
  <c r="R53" i="11"/>
  <c r="O54" i="11" s="1"/>
  <c r="S53" i="11"/>
  <c r="F46" i="11"/>
  <c r="N49" i="10"/>
  <c r="R49" i="1"/>
  <c r="M50" i="1"/>
  <c r="I50" i="8"/>
  <c r="M52" i="8"/>
  <c r="P54" i="11" l="1"/>
  <c r="S57" i="10" s="1"/>
  <c r="R57" i="10"/>
  <c r="O49" i="10"/>
  <c r="I46" i="11"/>
  <c r="G46" i="11"/>
  <c r="O50" i="1"/>
  <c r="F53" i="10" s="1"/>
  <c r="H50" i="8"/>
  <c r="D51" i="8"/>
  <c r="C51" i="8"/>
  <c r="P52" i="8"/>
  <c r="Q52" i="8" s="1"/>
  <c r="N54" i="11" l="1"/>
  <c r="Q54" i="11"/>
  <c r="T54" i="11"/>
  <c r="C47" i="11"/>
  <c r="D47" i="11"/>
  <c r="H46" i="11"/>
  <c r="P50" i="1"/>
  <c r="E51" i="8"/>
  <c r="F51" i="8" s="1"/>
  <c r="N52" i="8"/>
  <c r="S54" i="11" l="1"/>
  <c r="R54" i="11"/>
  <c r="O55" i="11" s="1"/>
  <c r="M55" i="11"/>
  <c r="R52" i="8"/>
  <c r="O53" i="8" s="1"/>
  <c r="S52" i="8"/>
  <c r="E47" i="11"/>
  <c r="S50" i="1"/>
  <c r="Q50" i="1"/>
  <c r="M51" i="1" s="1"/>
  <c r="O51" i="1" s="1"/>
  <c r="F54" i="10" s="1"/>
  <c r="G51" i="8"/>
  <c r="I51" i="8"/>
  <c r="T52" i="8"/>
  <c r="R58" i="10" l="1"/>
  <c r="P55" i="11"/>
  <c r="S58" i="10" s="1"/>
  <c r="F47" i="11"/>
  <c r="N50" i="10"/>
  <c r="P51" i="1"/>
  <c r="S51" i="1" s="1"/>
  <c r="M53" i="8"/>
  <c r="H51" i="8"/>
  <c r="D52" i="8"/>
  <c r="C52" i="8"/>
  <c r="N55" i="11" l="1"/>
  <c r="T55" i="11"/>
  <c r="Q55" i="11"/>
  <c r="O50" i="10"/>
  <c r="I47" i="11"/>
  <c r="G47" i="11"/>
  <c r="Q51" i="1"/>
  <c r="E52" i="8"/>
  <c r="P53" i="8"/>
  <c r="F52" i="8" l="1"/>
  <c r="S55" i="11"/>
  <c r="R55" i="11"/>
  <c r="O56" i="11" s="1"/>
  <c r="M56" i="11"/>
  <c r="D48" i="11"/>
  <c r="H47" i="11"/>
  <c r="C48" i="11"/>
  <c r="Q53" i="8"/>
  <c r="M54" i="8" s="1"/>
  <c r="N53" i="8"/>
  <c r="R51" i="1"/>
  <c r="M52" i="1"/>
  <c r="O52" i="1" s="1"/>
  <c r="F55" i="10" s="1"/>
  <c r="G52" i="8"/>
  <c r="I52" i="8"/>
  <c r="T53" i="8"/>
  <c r="R59" i="10" l="1"/>
  <c r="P56" i="11"/>
  <c r="S59" i="10" s="1"/>
  <c r="Q56" i="11"/>
  <c r="E48" i="11"/>
  <c r="S53" i="8"/>
  <c r="R53" i="8"/>
  <c r="O54" i="8" s="1"/>
  <c r="P52" i="1"/>
  <c r="S52" i="1" s="1"/>
  <c r="H52" i="8"/>
  <c r="C53" i="8"/>
  <c r="D53" i="8"/>
  <c r="T56" i="11" l="1"/>
  <c r="M57" i="11"/>
  <c r="N56" i="11"/>
  <c r="R56" i="11" s="1"/>
  <c r="O57" i="11" s="1"/>
  <c r="F48" i="11"/>
  <c r="N51" i="10"/>
  <c r="P54" i="8"/>
  <c r="N54" i="8" s="1"/>
  <c r="Q52" i="1"/>
  <c r="E53" i="8"/>
  <c r="F53" i="8" l="1"/>
  <c r="G53" i="8" s="1"/>
  <c r="C54" i="8" s="1"/>
  <c r="R60" i="10"/>
  <c r="P57" i="11"/>
  <c r="S60" i="10" s="1"/>
  <c r="S56" i="11"/>
  <c r="T54" i="8"/>
  <c r="O51" i="10"/>
  <c r="G48" i="11"/>
  <c r="I48" i="11"/>
  <c r="Q54" i="8"/>
  <c r="S54" i="8" s="1"/>
  <c r="R52" i="1"/>
  <c r="M53" i="1"/>
  <c r="I53" i="8" l="1"/>
  <c r="N57" i="11"/>
  <c r="T57" i="11"/>
  <c r="Q57" i="11"/>
  <c r="H48" i="11"/>
  <c r="D49" i="11"/>
  <c r="C49" i="11"/>
  <c r="R54" i="8"/>
  <c r="O55" i="8" s="1"/>
  <c r="M55" i="8"/>
  <c r="H53" i="8"/>
  <c r="D54" i="8"/>
  <c r="O53" i="1"/>
  <c r="F56" i="10" s="1"/>
  <c r="E54" i="8"/>
  <c r="F54" i="8" l="1"/>
  <c r="I54" i="8" s="1"/>
  <c r="S57" i="11"/>
  <c r="R57" i="11"/>
  <c r="O58" i="11" s="1"/>
  <c r="M58" i="11"/>
  <c r="E49" i="11"/>
  <c r="P55" i="8"/>
  <c r="T55" i="8" s="1"/>
  <c r="P53" i="1"/>
  <c r="G54" i="8" l="1"/>
  <c r="D55" i="8" s="1"/>
  <c r="C55" i="8"/>
  <c r="H54" i="8"/>
  <c r="R61" i="10"/>
  <c r="P58" i="11"/>
  <c r="S61" i="10" s="1"/>
  <c r="F49" i="11"/>
  <c r="N52" i="10"/>
  <c r="Q55" i="8"/>
  <c r="N55" i="8"/>
  <c r="Q53" i="1"/>
  <c r="M54" i="1" s="1"/>
  <c r="S53" i="1"/>
  <c r="E55" i="8"/>
  <c r="F55" i="8" s="1"/>
  <c r="S55" i="8" l="1"/>
  <c r="Q58" i="11"/>
  <c r="M59" i="11" s="1"/>
  <c r="N58" i="11"/>
  <c r="T58" i="11"/>
  <c r="O52" i="10"/>
  <c r="I49" i="11"/>
  <c r="G49" i="11"/>
  <c r="M56" i="8"/>
  <c r="R55" i="8"/>
  <c r="O56" i="8" s="1"/>
  <c r="I55" i="8"/>
  <c r="G55" i="8"/>
  <c r="D56" i="8" s="1"/>
  <c r="O54" i="1"/>
  <c r="R61" i="1"/>
  <c r="P54" i="1" l="1"/>
  <c r="F57" i="10"/>
  <c r="S58" i="11"/>
  <c r="R58" i="11"/>
  <c r="O59" i="11" s="1"/>
  <c r="H49" i="11"/>
  <c r="D50" i="11"/>
  <c r="C50" i="11"/>
  <c r="P56" i="8"/>
  <c r="N56" i="8" s="1"/>
  <c r="H55" i="8"/>
  <c r="C56" i="8"/>
  <c r="Q54" i="1"/>
  <c r="M55" i="1" s="1"/>
  <c r="O55" i="1" s="1"/>
  <c r="F58" i="10" s="1"/>
  <c r="S54" i="1"/>
  <c r="T56" i="8" l="1"/>
  <c r="E56" i="8"/>
  <c r="F56" i="8"/>
  <c r="G56" i="8" s="1"/>
  <c r="C57" i="8" s="1"/>
  <c r="Q56" i="8"/>
  <c r="M57" i="8" s="1"/>
  <c r="R62" i="10"/>
  <c r="P59" i="11"/>
  <c r="T59" i="11" s="1"/>
  <c r="E50" i="11"/>
  <c r="S56" i="8"/>
  <c r="P55" i="1"/>
  <c r="S55" i="1" s="1"/>
  <c r="R56" i="8" l="1"/>
  <c r="O57" i="8" s="1"/>
  <c r="S62" i="10"/>
  <c r="Q59" i="11"/>
  <c r="N59" i="11"/>
  <c r="P57" i="8"/>
  <c r="Q57" i="8" s="1"/>
  <c r="F50" i="11"/>
  <c r="N53" i="10"/>
  <c r="H56" i="8"/>
  <c r="D57" i="8"/>
  <c r="I56" i="8"/>
  <c r="Q55" i="1"/>
  <c r="E57" i="8"/>
  <c r="R62" i="1"/>
  <c r="F57" i="8" l="1"/>
  <c r="T57" i="8"/>
  <c r="N57" i="8"/>
  <c r="S57" i="8" s="1"/>
  <c r="M60" i="11"/>
  <c r="R59" i="11"/>
  <c r="O60" i="11" s="1"/>
  <c r="S59" i="11"/>
  <c r="O53" i="10"/>
  <c r="G50" i="11"/>
  <c r="I50" i="11"/>
  <c r="M58" i="8"/>
  <c r="R57" i="8"/>
  <c r="O58" i="8" s="1"/>
  <c r="I57" i="8"/>
  <c r="R55" i="1"/>
  <c r="M56" i="1"/>
  <c r="O56" i="1" s="1"/>
  <c r="F59" i="10" s="1"/>
  <c r="P60" i="11" l="1"/>
  <c r="R63" i="10"/>
  <c r="G57" i="8"/>
  <c r="H57" i="8" s="1"/>
  <c r="C51" i="11"/>
  <c r="D51" i="11"/>
  <c r="H50" i="11"/>
  <c r="P58" i="8"/>
  <c r="P56" i="1"/>
  <c r="S56" i="1" s="1"/>
  <c r="D58" i="8" l="1"/>
  <c r="C58" i="8"/>
  <c r="S63" i="10"/>
  <c r="N60" i="11"/>
  <c r="Q60" i="11"/>
  <c r="T60" i="11"/>
  <c r="E51" i="11"/>
  <c r="N58" i="8"/>
  <c r="T58" i="8"/>
  <c r="Q58" i="8"/>
  <c r="Q56" i="1"/>
  <c r="E58" i="8" l="1"/>
  <c r="F58" i="8" s="1"/>
  <c r="I58" i="8" s="1"/>
  <c r="S60" i="11"/>
  <c r="R60" i="11"/>
  <c r="O61" i="11" s="1"/>
  <c r="M61" i="11"/>
  <c r="S58" i="8"/>
  <c r="F51" i="11"/>
  <c r="N54" i="10"/>
  <c r="M59" i="8"/>
  <c r="R58" i="8"/>
  <c r="O59" i="8" s="1"/>
  <c r="R56" i="1"/>
  <c r="M57" i="1"/>
  <c r="O57" i="1" s="1"/>
  <c r="F60" i="10" s="1"/>
  <c r="G58" i="8" l="1"/>
  <c r="H58" i="8" s="1"/>
  <c r="R64" i="10"/>
  <c r="P61" i="11"/>
  <c r="S64" i="10" s="1"/>
  <c r="P59" i="8"/>
  <c r="N59" i="8" s="1"/>
  <c r="O54" i="10"/>
  <c r="G51" i="11"/>
  <c r="I51" i="11"/>
  <c r="P57" i="1"/>
  <c r="S57" i="1" s="1"/>
  <c r="C59" i="8"/>
  <c r="R65" i="1"/>
  <c r="T59" i="8" l="1"/>
  <c r="Q59" i="8"/>
  <c r="D59" i="8"/>
  <c r="T61" i="11"/>
  <c r="S59" i="8"/>
  <c r="Q61" i="11"/>
  <c r="N61" i="11"/>
  <c r="S61" i="11" s="1"/>
  <c r="H51" i="11"/>
  <c r="C52" i="11"/>
  <c r="D52" i="11"/>
  <c r="M60" i="8"/>
  <c r="R59" i="8"/>
  <c r="O60" i="8" s="1"/>
  <c r="Q57" i="1"/>
  <c r="E59" i="8"/>
  <c r="R61" i="11" l="1"/>
  <c r="O62" i="11" s="1"/>
  <c r="F59" i="8"/>
  <c r="M62" i="11"/>
  <c r="P62" i="11" s="1"/>
  <c r="S65" i="10" s="1"/>
  <c r="R65" i="10"/>
  <c r="P60" i="8"/>
  <c r="Q60" i="8" s="1"/>
  <c r="M61" i="8" s="1"/>
  <c r="E52" i="11"/>
  <c r="I59" i="8"/>
  <c r="G59" i="8"/>
  <c r="C60" i="8" s="1"/>
  <c r="R57" i="1"/>
  <c r="M58" i="1"/>
  <c r="R66" i="1"/>
  <c r="N60" i="8" l="1"/>
  <c r="R60" i="8" s="1"/>
  <c r="O61" i="8" s="1"/>
  <c r="P61" i="8" s="1"/>
  <c r="T60" i="8"/>
  <c r="N62" i="11"/>
  <c r="T62" i="11"/>
  <c r="Q62" i="11"/>
  <c r="S60" i="8"/>
  <c r="F52" i="11"/>
  <c r="N55" i="10"/>
  <c r="H59" i="8"/>
  <c r="D60" i="8"/>
  <c r="F60" i="8" s="1"/>
  <c r="O58" i="1"/>
  <c r="F61" i="10" s="1"/>
  <c r="E60" i="8"/>
  <c r="Q61" i="8" l="1"/>
  <c r="R61" i="8" s="1"/>
  <c r="O62" i="8" s="1"/>
  <c r="N61" i="8"/>
  <c r="S62" i="11"/>
  <c r="M63" i="11"/>
  <c r="R62" i="11"/>
  <c r="O63" i="11" s="1"/>
  <c r="S61" i="8"/>
  <c r="O55" i="10"/>
  <c r="G52" i="11"/>
  <c r="I52" i="11"/>
  <c r="G60" i="8"/>
  <c r="P58" i="1"/>
  <c r="S58" i="1" s="1"/>
  <c r="M62" i="8"/>
  <c r="T61" i="8"/>
  <c r="P63" i="11" l="1"/>
  <c r="S66" i="10" s="1"/>
  <c r="R66" i="10"/>
  <c r="H52" i="11"/>
  <c r="D53" i="11"/>
  <c r="C53" i="11"/>
  <c r="I60" i="8"/>
  <c r="Q58" i="1"/>
  <c r="P62" i="8"/>
  <c r="H60" i="8"/>
  <c r="C61" i="8"/>
  <c r="D61" i="8"/>
  <c r="T63" i="11" l="1"/>
  <c r="N63" i="11"/>
  <c r="Q63" i="11"/>
  <c r="E53" i="11"/>
  <c r="Q62" i="8"/>
  <c r="N62" i="8"/>
  <c r="R58" i="1"/>
  <c r="M59" i="1"/>
  <c r="E61" i="8"/>
  <c r="F61" i="8" s="1"/>
  <c r="T62" i="8"/>
  <c r="R68" i="1"/>
  <c r="S63" i="11" l="1"/>
  <c r="M64" i="11"/>
  <c r="R63" i="11"/>
  <c r="O64" i="11" s="1"/>
  <c r="S62" i="8"/>
  <c r="F53" i="11"/>
  <c r="N56" i="10"/>
  <c r="M63" i="8"/>
  <c r="R62" i="8"/>
  <c r="O63" i="8" s="1"/>
  <c r="G61" i="8"/>
  <c r="D62" i="8" s="1"/>
  <c r="I61" i="8"/>
  <c r="O59" i="1"/>
  <c r="F62" i="10" s="1"/>
  <c r="P64" i="11" l="1"/>
  <c r="S67" i="10" s="1"/>
  <c r="R67" i="10"/>
  <c r="O56" i="10"/>
  <c r="G53" i="11"/>
  <c r="I53" i="11"/>
  <c r="P63" i="8"/>
  <c r="N63" i="8" s="1"/>
  <c r="H61" i="8"/>
  <c r="C62" i="8"/>
  <c r="P59" i="1"/>
  <c r="Q64" i="11" l="1"/>
  <c r="M65" i="11" s="1"/>
  <c r="E62" i="8"/>
  <c r="F62" i="8" s="1"/>
  <c r="T64" i="11"/>
  <c r="N64" i="11"/>
  <c r="R64" i="11" s="1"/>
  <c r="O65" i="11" s="1"/>
  <c r="H53" i="11"/>
  <c r="C54" i="11"/>
  <c r="D54" i="11"/>
  <c r="Q63" i="8"/>
  <c r="S63" i="8" s="1"/>
  <c r="T63" i="8"/>
  <c r="S59" i="1"/>
  <c r="Q59" i="1"/>
  <c r="I62" i="8" l="1"/>
  <c r="G62" i="8"/>
  <c r="C63" i="8" s="1"/>
  <c r="S64" i="11"/>
  <c r="P65" i="11"/>
  <c r="S68" i="10" s="1"/>
  <c r="R68" i="10"/>
  <c r="E54" i="11"/>
  <c r="R63" i="8"/>
  <c r="O64" i="8" s="1"/>
  <c r="M64" i="8"/>
  <c r="R59" i="1"/>
  <c r="M60" i="1"/>
  <c r="O60" i="1" s="1"/>
  <c r="F63" i="10" s="1"/>
  <c r="D63" i="8"/>
  <c r="T65" i="11" l="1"/>
  <c r="H62" i="8"/>
  <c r="N65" i="11"/>
  <c r="Q65" i="11"/>
  <c r="P64" i="8"/>
  <c r="Q64" i="8" s="1"/>
  <c r="M65" i="8" s="1"/>
  <c r="F54" i="11"/>
  <c r="N57" i="10"/>
  <c r="P60" i="1"/>
  <c r="S60" i="1" s="1"/>
  <c r="E63" i="8"/>
  <c r="F63" i="8" s="1"/>
  <c r="S65" i="11" l="1"/>
  <c r="T64" i="8"/>
  <c r="N64" i="8"/>
  <c r="S64" i="8" s="1"/>
  <c r="M66" i="11"/>
  <c r="R65" i="11"/>
  <c r="O66" i="11" s="1"/>
  <c r="I54" i="11"/>
  <c r="O57" i="10"/>
  <c r="G54" i="11"/>
  <c r="Q60" i="1"/>
  <c r="G63" i="8"/>
  <c r="I63" i="8"/>
  <c r="R64" i="8" l="1"/>
  <c r="O65" i="8" s="1"/>
  <c r="P65" i="8" s="1"/>
  <c r="Q65" i="8" s="1"/>
  <c r="P66" i="11"/>
  <c r="S69" i="10" s="1"/>
  <c r="R69" i="10"/>
  <c r="T66" i="11"/>
  <c r="C55" i="11"/>
  <c r="H54" i="11"/>
  <c r="D55" i="11"/>
  <c r="R60" i="1"/>
  <c r="M61" i="1"/>
  <c r="H63" i="8"/>
  <c r="C64" i="8"/>
  <c r="D64" i="8"/>
  <c r="Q66" i="11" l="1"/>
  <c r="N66" i="11"/>
  <c r="E55" i="11"/>
  <c r="T65" i="8"/>
  <c r="N65" i="8"/>
  <c r="O61" i="1"/>
  <c r="F64" i="10" s="1"/>
  <c r="E64" i="8"/>
  <c r="F64" i="8" s="1"/>
  <c r="G64" i="8" l="1"/>
  <c r="H64" i="8" s="1"/>
  <c r="M67" i="11"/>
  <c r="R66" i="11"/>
  <c r="O67" i="11" s="1"/>
  <c r="S66" i="11"/>
  <c r="R65" i="8"/>
  <c r="O66" i="8" s="1"/>
  <c r="S65" i="8"/>
  <c r="F55" i="11"/>
  <c r="N58" i="10"/>
  <c r="P61" i="1"/>
  <c r="M66" i="8"/>
  <c r="I64" i="8"/>
  <c r="C65" i="8" l="1"/>
  <c r="E65" i="8" s="1"/>
  <c r="D65" i="8"/>
  <c r="P67" i="11"/>
  <c r="S70" i="10" s="1"/>
  <c r="R70" i="10"/>
  <c r="O58" i="10"/>
  <c r="I55" i="11"/>
  <c r="G55" i="11"/>
  <c r="S61" i="1"/>
  <c r="Q61" i="1"/>
  <c r="M62" i="1" s="1"/>
  <c r="P66" i="8"/>
  <c r="N67" i="11" l="1"/>
  <c r="F65" i="8"/>
  <c r="G65" i="8" s="1"/>
  <c r="Q67" i="11"/>
  <c r="T67" i="11"/>
  <c r="D56" i="11"/>
  <c r="H55" i="11"/>
  <c r="C56" i="11"/>
  <c r="Q66" i="8"/>
  <c r="M67" i="8" s="1"/>
  <c r="N66" i="8"/>
  <c r="O62" i="1"/>
  <c r="F65" i="10" s="1"/>
  <c r="T66" i="8"/>
  <c r="I65" i="8" l="1"/>
  <c r="S67" i="11"/>
  <c r="M68" i="11"/>
  <c r="R67" i="11"/>
  <c r="O68" i="11" s="1"/>
  <c r="E56" i="11"/>
  <c r="S66" i="8"/>
  <c r="R66" i="8"/>
  <c r="O67" i="8" s="1"/>
  <c r="P62" i="1"/>
  <c r="Q62" i="1" s="1"/>
  <c r="M63" i="1" s="1"/>
  <c r="O63" i="1" s="1"/>
  <c r="F66" i="10" s="1"/>
  <c r="H65" i="8"/>
  <c r="D66" i="8"/>
  <c r="C66" i="8"/>
  <c r="P68" i="11" l="1"/>
  <c r="S71" i="10" s="1"/>
  <c r="R71" i="10"/>
  <c r="T68" i="11"/>
  <c r="F56" i="11"/>
  <c r="N59" i="10"/>
  <c r="P67" i="8"/>
  <c r="N67" i="8" s="1"/>
  <c r="P63" i="1"/>
  <c r="S62" i="1"/>
  <c r="E66" i="8"/>
  <c r="F66" i="8" s="1"/>
  <c r="N68" i="11" l="1"/>
  <c r="I66" i="8"/>
  <c r="Q68" i="11"/>
  <c r="O59" i="10"/>
  <c r="G56" i="11"/>
  <c r="I56" i="11"/>
  <c r="Q67" i="8"/>
  <c r="M68" i="8" s="1"/>
  <c r="T67" i="8"/>
  <c r="S63" i="1"/>
  <c r="Q63" i="1"/>
  <c r="M64" i="1" s="1"/>
  <c r="R63" i="1"/>
  <c r="G66" i="8"/>
  <c r="M69" i="11" l="1"/>
  <c r="R68" i="11"/>
  <c r="O69" i="11" s="1"/>
  <c r="S68" i="11"/>
  <c r="D57" i="11"/>
  <c r="H56" i="11"/>
  <c r="C57" i="11"/>
  <c r="S67" i="8"/>
  <c r="R67" i="8"/>
  <c r="O68" i="8" s="1"/>
  <c r="P68" i="8" s="1"/>
  <c r="Q68" i="8" s="1"/>
  <c r="O64" i="1"/>
  <c r="H66" i="8"/>
  <c r="C67" i="8"/>
  <c r="D67" i="8"/>
  <c r="P64" i="1" l="1"/>
  <c r="Q64" i="1" s="1"/>
  <c r="F67" i="10"/>
  <c r="P69" i="11"/>
  <c r="S72" i="10" s="1"/>
  <c r="R72" i="10"/>
  <c r="E57" i="11"/>
  <c r="T68" i="8"/>
  <c r="N68" i="8"/>
  <c r="S68" i="8" s="1"/>
  <c r="S64" i="1"/>
  <c r="E67" i="8"/>
  <c r="F67" i="8" s="1"/>
  <c r="T69" i="11" l="1"/>
  <c r="Q69" i="11"/>
  <c r="N69" i="11"/>
  <c r="F57" i="11"/>
  <c r="N60" i="10"/>
  <c r="M69" i="8"/>
  <c r="R68" i="8"/>
  <c r="O69" i="8" s="1"/>
  <c r="R64" i="1"/>
  <c r="M65" i="1"/>
  <c r="I67" i="8"/>
  <c r="G67" i="8"/>
  <c r="M70" i="11" l="1"/>
  <c r="R69" i="11"/>
  <c r="O70" i="11" s="1"/>
  <c r="S69" i="11"/>
  <c r="O60" i="10"/>
  <c r="I57" i="11"/>
  <c r="G57" i="11"/>
  <c r="P69" i="8"/>
  <c r="N69" i="8" s="1"/>
  <c r="O65" i="1"/>
  <c r="F68" i="10" s="1"/>
  <c r="H67" i="8"/>
  <c r="D68" i="8"/>
  <c r="C68" i="8"/>
  <c r="R77" i="1"/>
  <c r="P70" i="11" l="1"/>
  <c r="S73" i="10" s="1"/>
  <c r="R73" i="10"/>
  <c r="H57" i="11"/>
  <c r="D58" i="11"/>
  <c r="C58" i="11"/>
  <c r="Q69" i="8"/>
  <c r="R69" i="8" s="1"/>
  <c r="O70" i="8" s="1"/>
  <c r="T69" i="8"/>
  <c r="P65" i="1"/>
  <c r="E68" i="8"/>
  <c r="M70" i="8"/>
  <c r="N70" i="11" l="1"/>
  <c r="F68" i="8"/>
  <c r="I68" i="8" s="1"/>
  <c r="Q70" i="11"/>
  <c r="T70" i="11"/>
  <c r="E58" i="11"/>
  <c r="S69" i="8"/>
  <c r="S65" i="1"/>
  <c r="Q65" i="1"/>
  <c r="M66" i="1" s="1"/>
  <c r="P70" i="8"/>
  <c r="R78" i="1"/>
  <c r="G68" i="8" l="1"/>
  <c r="S70" i="11"/>
  <c r="M71" i="11"/>
  <c r="R70" i="11"/>
  <c r="O71" i="11" s="1"/>
  <c r="R74" i="10" s="1"/>
  <c r="F58" i="11"/>
  <c r="N61" i="10"/>
  <c r="Q70" i="8"/>
  <c r="M71" i="8" s="1"/>
  <c r="N70" i="8"/>
  <c r="O66" i="1"/>
  <c r="F69" i="10" s="1"/>
  <c r="H68" i="8"/>
  <c r="D69" i="8"/>
  <c r="C69" i="8"/>
  <c r="T70" i="8"/>
  <c r="P71" i="11" l="1"/>
  <c r="O61" i="10"/>
  <c r="I58" i="11"/>
  <c r="G58" i="11"/>
  <c r="S70" i="8"/>
  <c r="R70" i="8"/>
  <c r="O71" i="8" s="1"/>
  <c r="P71" i="8" s="1"/>
  <c r="Q71" i="8" s="1"/>
  <c r="P66" i="1"/>
  <c r="E69" i="8"/>
  <c r="F69" i="8" s="1"/>
  <c r="R79" i="1"/>
  <c r="T71" i="11" l="1"/>
  <c r="S74" i="10"/>
  <c r="Q71" i="11"/>
  <c r="N71" i="11"/>
  <c r="C59" i="11"/>
  <c r="D59" i="11"/>
  <c r="H58" i="11"/>
  <c r="S66" i="1"/>
  <c r="Q66" i="1"/>
  <c r="M67" i="1" s="1"/>
  <c r="I69" i="8"/>
  <c r="G69" i="8"/>
  <c r="N71" i="8"/>
  <c r="M72" i="11" l="1"/>
  <c r="R71" i="11"/>
  <c r="O72" i="11" s="1"/>
  <c r="S71" i="11"/>
  <c r="R71" i="8"/>
  <c r="O72" i="8" s="1"/>
  <c r="S71" i="8"/>
  <c r="E59" i="11"/>
  <c r="O67" i="1"/>
  <c r="F70" i="10" s="1"/>
  <c r="H69" i="8"/>
  <c r="D70" i="8"/>
  <c r="C70" i="8"/>
  <c r="T71" i="8"/>
  <c r="R80" i="1"/>
  <c r="P72" i="11" l="1"/>
  <c r="Q72" i="11" s="1"/>
  <c r="R75" i="10"/>
  <c r="T72" i="11"/>
  <c r="N72" i="11"/>
  <c r="F59" i="11"/>
  <c r="N62" i="10"/>
  <c r="P67" i="1"/>
  <c r="E70" i="8"/>
  <c r="F70" i="8" s="1"/>
  <c r="M72" i="8"/>
  <c r="S75" i="10" l="1"/>
  <c r="S72" i="11"/>
  <c r="R72" i="11"/>
  <c r="O73" i="11" s="1"/>
  <c r="M73" i="11"/>
  <c r="O62" i="10"/>
  <c r="G59" i="11"/>
  <c r="I59" i="11"/>
  <c r="Q67" i="1"/>
  <c r="S67" i="1"/>
  <c r="I70" i="8"/>
  <c r="G70" i="8"/>
  <c r="P72" i="8"/>
  <c r="R81" i="1"/>
  <c r="R76" i="10" l="1"/>
  <c r="P73" i="11"/>
  <c r="T73" i="11" s="1"/>
  <c r="Q73" i="11"/>
  <c r="H59" i="11"/>
  <c r="C60" i="11"/>
  <c r="D60" i="11"/>
  <c r="Q72" i="8"/>
  <c r="N72" i="8"/>
  <c r="R67" i="1"/>
  <c r="M68" i="1"/>
  <c r="H70" i="8"/>
  <c r="C71" i="8"/>
  <c r="D71" i="8"/>
  <c r="T72" i="8"/>
  <c r="S76" i="10" l="1"/>
  <c r="N73" i="11"/>
  <c r="M74" i="11"/>
  <c r="E60" i="11"/>
  <c r="S72" i="8"/>
  <c r="M73" i="8"/>
  <c r="R72" i="8"/>
  <c r="O73" i="8" s="1"/>
  <c r="P73" i="8" s="1"/>
  <c r="Q73" i="8" s="1"/>
  <c r="O68" i="1"/>
  <c r="F71" i="10" s="1"/>
  <c r="E71" i="8"/>
  <c r="F71" i="8" s="1"/>
  <c r="R82" i="1"/>
  <c r="S73" i="11" l="1"/>
  <c r="R73" i="11"/>
  <c r="O74" i="11" s="1"/>
  <c r="F60" i="11"/>
  <c r="N63" i="10"/>
  <c r="P68" i="1"/>
  <c r="S68" i="1" s="1"/>
  <c r="I71" i="8"/>
  <c r="G71" i="8"/>
  <c r="N73" i="8"/>
  <c r="R77" i="10" l="1"/>
  <c r="P74" i="11"/>
  <c r="T74" i="11" s="1"/>
  <c r="G60" i="11"/>
  <c r="O63" i="10"/>
  <c r="I60" i="11"/>
  <c r="R73" i="8"/>
  <c r="O74" i="8" s="1"/>
  <c r="S73" i="8"/>
  <c r="Q68" i="1"/>
  <c r="M69" i="1" s="1"/>
  <c r="O69" i="1" s="1"/>
  <c r="F72" i="10" s="1"/>
  <c r="H71" i="8"/>
  <c r="C72" i="8"/>
  <c r="D72" i="8"/>
  <c r="M74" i="8"/>
  <c r="T73" i="8"/>
  <c r="S77" i="10" l="1"/>
  <c r="Q74" i="11"/>
  <c r="N74" i="11"/>
  <c r="C61" i="11"/>
  <c r="D61" i="11"/>
  <c r="H60" i="11"/>
  <c r="P69" i="1"/>
  <c r="S69" i="1" s="1"/>
  <c r="E72" i="8"/>
  <c r="P74" i="8"/>
  <c r="Q74" i="8" s="1"/>
  <c r="F72" i="8" l="1"/>
  <c r="I72" i="8" s="1"/>
  <c r="M75" i="11"/>
  <c r="R74" i="11"/>
  <c r="O75" i="11" s="1"/>
  <c r="S74" i="11"/>
  <c r="E61" i="11"/>
  <c r="Q69" i="1"/>
  <c r="G72" i="8" l="1"/>
  <c r="R78" i="10"/>
  <c r="P75" i="11"/>
  <c r="T75" i="11" s="1"/>
  <c r="F61" i="11"/>
  <c r="N64" i="10"/>
  <c r="T74" i="8"/>
  <c r="N74" i="8"/>
  <c r="R69" i="1"/>
  <c r="M70" i="1"/>
  <c r="H72" i="8"/>
  <c r="D73" i="8"/>
  <c r="C73" i="8"/>
  <c r="M75" i="8"/>
  <c r="Q75" i="11" l="1"/>
  <c r="N75" i="11"/>
  <c r="R75" i="11" s="1"/>
  <c r="O76" i="11" s="1"/>
  <c r="R79" i="10" s="1"/>
  <c r="S78" i="10"/>
  <c r="M76" i="11"/>
  <c r="R74" i="8"/>
  <c r="O75" i="8" s="1"/>
  <c r="P75" i="8" s="1"/>
  <c r="Q75" i="8" s="1"/>
  <c r="S74" i="8"/>
  <c r="O64" i="10"/>
  <c r="I61" i="11"/>
  <c r="G61" i="11"/>
  <c r="O70" i="1"/>
  <c r="F73" i="10" s="1"/>
  <c r="E73" i="8"/>
  <c r="F73" i="8" s="1"/>
  <c r="S75" i="11" l="1"/>
  <c r="P76" i="11"/>
  <c r="N76" i="11" s="1"/>
  <c r="H61" i="11"/>
  <c r="C62" i="11"/>
  <c r="D62" i="11"/>
  <c r="P70" i="1"/>
  <c r="I73" i="8"/>
  <c r="G73" i="8"/>
  <c r="N75" i="8"/>
  <c r="Q76" i="11" l="1"/>
  <c r="M77" i="11" s="1"/>
  <c r="R76" i="11"/>
  <c r="O77" i="11" s="1"/>
  <c r="P77" i="11" s="1"/>
  <c r="S76" i="11"/>
  <c r="T76" i="11"/>
  <c r="S79" i="10"/>
  <c r="E62" i="11"/>
  <c r="R75" i="8"/>
  <c r="O76" i="8" s="1"/>
  <c r="S75" i="8"/>
  <c r="Q70" i="1"/>
  <c r="S70" i="1"/>
  <c r="H73" i="8"/>
  <c r="D74" i="8"/>
  <c r="C74" i="8"/>
  <c r="T75" i="8"/>
  <c r="S80" i="10" l="1"/>
  <c r="N77" i="11"/>
  <c r="Q77" i="11"/>
  <c r="R80" i="10"/>
  <c r="T77" i="11"/>
  <c r="F62" i="11"/>
  <c r="N65" i="10"/>
  <c r="R70" i="1"/>
  <c r="M71" i="1"/>
  <c r="E74" i="8"/>
  <c r="F74" i="8" s="1"/>
  <c r="M76" i="8"/>
  <c r="S77" i="11" l="1"/>
  <c r="M78" i="11"/>
  <c r="R77" i="11"/>
  <c r="O78" i="11" s="1"/>
  <c r="O65" i="10"/>
  <c r="G62" i="11"/>
  <c r="I62" i="11"/>
  <c r="O71" i="1"/>
  <c r="F74" i="10" s="1"/>
  <c r="I74" i="8"/>
  <c r="G74" i="8"/>
  <c r="P76" i="8"/>
  <c r="Q76" i="8" s="1"/>
  <c r="P78" i="11" l="1"/>
  <c r="R81" i="10"/>
  <c r="H62" i="11"/>
  <c r="D63" i="11"/>
  <c r="C63" i="11"/>
  <c r="P71" i="1"/>
  <c r="H74" i="8"/>
  <c r="D75" i="8"/>
  <c r="C75" i="8"/>
  <c r="N76" i="8"/>
  <c r="S81" i="10" l="1"/>
  <c r="N78" i="11"/>
  <c r="Q78" i="11"/>
  <c r="T78" i="11"/>
  <c r="R76" i="8"/>
  <c r="O77" i="8" s="1"/>
  <c r="S76" i="8"/>
  <c r="E63" i="11"/>
  <c r="S71" i="1"/>
  <c r="Q71" i="1"/>
  <c r="M77" i="8"/>
  <c r="T76" i="8"/>
  <c r="E75" i="8"/>
  <c r="F75" i="8" s="1"/>
  <c r="R78" i="11" l="1"/>
  <c r="O79" i="11" s="1"/>
  <c r="M79" i="11"/>
  <c r="S78" i="11"/>
  <c r="F63" i="11"/>
  <c r="N66" i="10"/>
  <c r="R71" i="1"/>
  <c r="M72" i="1"/>
  <c r="G75" i="8"/>
  <c r="I75" i="8"/>
  <c r="P77" i="8"/>
  <c r="Q77" i="8" s="1"/>
  <c r="R82" i="10" l="1"/>
  <c r="P79" i="11"/>
  <c r="T79" i="11" s="1"/>
  <c r="G63" i="11"/>
  <c r="O66" i="10"/>
  <c r="I63" i="11"/>
  <c r="O72" i="1"/>
  <c r="F75" i="10" s="1"/>
  <c r="H75" i="8"/>
  <c r="D76" i="8"/>
  <c r="C76" i="8"/>
  <c r="N77" i="8"/>
  <c r="Q79" i="11" l="1"/>
  <c r="S82" i="10"/>
  <c r="N79" i="11"/>
  <c r="R77" i="8"/>
  <c r="O78" i="8" s="1"/>
  <c r="S77" i="8"/>
  <c r="D64" i="11"/>
  <c r="H63" i="11"/>
  <c r="C64" i="11"/>
  <c r="P72" i="1"/>
  <c r="T77" i="8"/>
  <c r="E76" i="8"/>
  <c r="F76" i="8" s="1"/>
  <c r="R79" i="11" l="1"/>
  <c r="O80" i="11" s="1"/>
  <c r="M80" i="11"/>
  <c r="S79" i="11"/>
  <c r="E64" i="11"/>
  <c r="S72" i="1"/>
  <c r="Q72" i="1"/>
  <c r="I76" i="8"/>
  <c r="G76" i="8"/>
  <c r="M78" i="8"/>
  <c r="R83" i="10" l="1"/>
  <c r="P80" i="11"/>
  <c r="S83" i="10" s="1"/>
  <c r="F64" i="11"/>
  <c r="N67" i="10"/>
  <c r="R72" i="1"/>
  <c r="M73" i="1"/>
  <c r="O73" i="1" s="1"/>
  <c r="F76" i="10" s="1"/>
  <c r="H76" i="8"/>
  <c r="C77" i="8"/>
  <c r="D77" i="8"/>
  <c r="P78" i="8"/>
  <c r="N80" i="11" l="1"/>
  <c r="Q80" i="11"/>
  <c r="M81" i="11" s="1"/>
  <c r="T80" i="11"/>
  <c r="O67" i="10"/>
  <c r="G64" i="11"/>
  <c r="I64" i="11"/>
  <c r="N78" i="8"/>
  <c r="Q78" i="8"/>
  <c r="M79" i="8" s="1"/>
  <c r="P73" i="1"/>
  <c r="T78" i="8"/>
  <c r="E77" i="8"/>
  <c r="F77" i="8" s="1"/>
  <c r="R80" i="11" l="1"/>
  <c r="O81" i="11" s="1"/>
  <c r="S80" i="11"/>
  <c r="S78" i="8"/>
  <c r="H64" i="11"/>
  <c r="C65" i="11"/>
  <c r="D65" i="11"/>
  <c r="R78" i="8"/>
  <c r="O79" i="8" s="1"/>
  <c r="P79" i="8" s="1"/>
  <c r="Q73" i="1"/>
  <c r="S73" i="1"/>
  <c r="G77" i="8"/>
  <c r="I77" i="8"/>
  <c r="R84" i="10" l="1"/>
  <c r="P81" i="11"/>
  <c r="T81" i="11" s="1"/>
  <c r="E65" i="11"/>
  <c r="Q79" i="8"/>
  <c r="M80" i="8" s="1"/>
  <c r="N79" i="8"/>
  <c r="R73" i="1"/>
  <c r="M74" i="1"/>
  <c r="O74" i="1" s="1"/>
  <c r="F77" i="10" s="1"/>
  <c r="H77" i="8"/>
  <c r="D78" i="8"/>
  <c r="C78" i="8"/>
  <c r="T79" i="8"/>
  <c r="N81" i="11" l="1"/>
  <c r="S79" i="8"/>
  <c r="S84" i="10"/>
  <c r="Q81" i="11"/>
  <c r="M82" i="11" s="1"/>
  <c r="F65" i="11"/>
  <c r="N68" i="10"/>
  <c r="R79" i="8"/>
  <c r="O80" i="8" s="1"/>
  <c r="P74" i="1"/>
  <c r="E78" i="8"/>
  <c r="F78" i="8" s="1"/>
  <c r="O68" i="10" l="1"/>
  <c r="G65" i="11"/>
  <c r="I65" i="11"/>
  <c r="P80" i="8"/>
  <c r="Q80" i="8" s="1"/>
  <c r="M81" i="8" s="1"/>
  <c r="Q74" i="1"/>
  <c r="S74" i="1"/>
  <c r="I78" i="8"/>
  <c r="G78" i="8"/>
  <c r="T80" i="8" l="1"/>
  <c r="H65" i="11"/>
  <c r="D66" i="11"/>
  <c r="C66" i="11"/>
  <c r="N80" i="8"/>
  <c r="S80" i="8" s="1"/>
  <c r="R74" i="1"/>
  <c r="M75" i="1"/>
  <c r="H78" i="8"/>
  <c r="C79" i="8"/>
  <c r="D79" i="8"/>
  <c r="E66" i="11" l="1"/>
  <c r="R80" i="8"/>
  <c r="O81" i="8" s="1"/>
  <c r="P81" i="8" s="1"/>
  <c r="O75" i="1"/>
  <c r="F78" i="10" s="1"/>
  <c r="E79" i="8"/>
  <c r="F79" i="8" s="1"/>
  <c r="Q81" i="8" l="1"/>
  <c r="M82" i="8" s="1"/>
  <c r="T81" i="8"/>
  <c r="F66" i="11"/>
  <c r="N69" i="10"/>
  <c r="N81" i="8"/>
  <c r="P75" i="1"/>
  <c r="I79" i="8"/>
  <c r="G79" i="8"/>
  <c r="O69" i="10" l="1"/>
  <c r="I66" i="11"/>
  <c r="G66" i="11"/>
  <c r="R81" i="8"/>
  <c r="O82" i="8" s="1"/>
  <c r="P82" i="8" s="1"/>
  <c r="S81" i="8"/>
  <c r="Q75" i="1"/>
  <c r="S75" i="1"/>
  <c r="H79" i="8"/>
  <c r="C80" i="8"/>
  <c r="D80" i="8"/>
  <c r="Q82" i="8" l="1"/>
  <c r="N82" i="8"/>
  <c r="T82" i="8"/>
  <c r="C67" i="11"/>
  <c r="D67" i="11"/>
  <c r="H66" i="11"/>
  <c r="R75" i="1"/>
  <c r="M76" i="1"/>
  <c r="O76" i="1" s="1"/>
  <c r="F79" i="10" s="1"/>
  <c r="E80" i="8"/>
  <c r="F80" i="8" l="1"/>
  <c r="G80" i="8" s="1"/>
  <c r="R82" i="8"/>
  <c r="O83" i="8" s="1"/>
  <c r="S82" i="8"/>
  <c r="E67" i="11"/>
  <c r="M83" i="8"/>
  <c r="P76" i="1"/>
  <c r="C81" i="8" l="1"/>
  <c r="D81" i="8"/>
  <c r="I80" i="8"/>
  <c r="H80" i="8"/>
  <c r="F67" i="11"/>
  <c r="N70" i="10"/>
  <c r="P83" i="8"/>
  <c r="Q83" i="8" s="1"/>
  <c r="Q76" i="1"/>
  <c r="S76" i="1"/>
  <c r="E81" i="8"/>
  <c r="F81" i="8" s="1"/>
  <c r="O70" i="10" l="1"/>
  <c r="I67" i="11"/>
  <c r="G67" i="11"/>
  <c r="T83" i="8"/>
  <c r="N83" i="8"/>
  <c r="R76" i="1"/>
  <c r="M77" i="1"/>
  <c r="I81" i="8"/>
  <c r="G81" i="8"/>
  <c r="H67" i="11" l="1"/>
  <c r="C68" i="11"/>
  <c r="D68" i="11"/>
  <c r="M84" i="8"/>
  <c r="S83" i="8"/>
  <c r="R83" i="8"/>
  <c r="O84" i="8" s="1"/>
  <c r="O77" i="1"/>
  <c r="F80" i="10" s="1"/>
  <c r="H81" i="8"/>
  <c r="D82" i="8"/>
  <c r="C82" i="8"/>
  <c r="E68" i="11" l="1"/>
  <c r="P84" i="8"/>
  <c r="Q84" i="8" s="1"/>
  <c r="P77" i="1"/>
  <c r="E82" i="8"/>
  <c r="F82" i="8" s="1"/>
  <c r="T84" i="8" l="1"/>
  <c r="F68" i="11"/>
  <c r="N71" i="10"/>
  <c r="N84" i="8"/>
  <c r="Q77" i="1"/>
  <c r="M78" i="1" s="1"/>
  <c r="S77" i="1"/>
  <c r="G82" i="8"/>
  <c r="I82" i="8"/>
  <c r="O71" i="10" l="1"/>
  <c r="I68" i="11"/>
  <c r="G68" i="11"/>
  <c r="R84" i="8"/>
  <c r="O85" i="8" s="1"/>
  <c r="S84" i="8"/>
  <c r="M85" i="8"/>
  <c r="O78" i="1"/>
  <c r="F81" i="10" s="1"/>
  <c r="H82" i="8"/>
  <c r="D83" i="8"/>
  <c r="C83" i="8"/>
  <c r="F83" i="8" l="1"/>
  <c r="C69" i="11"/>
  <c r="H68" i="11"/>
  <c r="D69" i="11"/>
  <c r="P85" i="8"/>
  <c r="Q85" i="8" s="1"/>
  <c r="P78" i="1"/>
  <c r="E83" i="8"/>
  <c r="G83" i="8"/>
  <c r="E69" i="11" l="1"/>
  <c r="N85" i="8"/>
  <c r="T85" i="8"/>
  <c r="I83" i="8"/>
  <c r="Q78" i="1"/>
  <c r="M79" i="1" s="1"/>
  <c r="S78" i="1"/>
  <c r="H83" i="8"/>
  <c r="D84" i="8"/>
  <c r="C84" i="8"/>
  <c r="F84" i="8" l="1"/>
  <c r="R85" i="8"/>
  <c r="O86" i="8" s="1"/>
  <c r="S85" i="8"/>
  <c r="F69" i="11"/>
  <c r="N72" i="10"/>
  <c r="M86" i="8"/>
  <c r="O79" i="1"/>
  <c r="F82" i="10" s="1"/>
  <c r="G84" i="8"/>
  <c r="E84" i="8"/>
  <c r="I84" i="8"/>
  <c r="O72" i="10" l="1"/>
  <c r="G69" i="11"/>
  <c r="I69" i="11"/>
  <c r="P86" i="8"/>
  <c r="Q86" i="8" s="1"/>
  <c r="P79" i="1"/>
  <c r="H84" i="8"/>
  <c r="C85" i="8"/>
  <c r="D85" i="8"/>
  <c r="F85" i="8" l="1"/>
  <c r="C70" i="11"/>
  <c r="D70" i="11"/>
  <c r="H69" i="11"/>
  <c r="N86" i="8"/>
  <c r="T86" i="8"/>
  <c r="M87" i="8"/>
  <c r="Q79" i="1"/>
  <c r="M80" i="1" s="1"/>
  <c r="S79" i="1"/>
  <c r="G85" i="8"/>
  <c r="E85" i="8"/>
  <c r="I85" i="8"/>
  <c r="R86" i="8" l="1"/>
  <c r="O87" i="8" s="1"/>
  <c r="S86" i="8"/>
  <c r="E70" i="11"/>
  <c r="O80" i="1"/>
  <c r="F83" i="10" s="1"/>
  <c r="H85" i="8"/>
  <c r="C86" i="8"/>
  <c r="F70" i="11" l="1"/>
  <c r="N73" i="10"/>
  <c r="P87" i="8"/>
  <c r="P80" i="1"/>
  <c r="E86" i="8"/>
  <c r="D86" i="8" s="1"/>
  <c r="F86" i="8" s="1"/>
  <c r="I86" i="8"/>
  <c r="G86" i="8" l="1"/>
  <c r="C87" i="8" s="1"/>
  <c r="O73" i="10"/>
  <c r="G70" i="11"/>
  <c r="I70" i="11"/>
  <c r="Q87" i="8"/>
  <c r="N87" i="8"/>
  <c r="T87" i="8"/>
  <c r="Q80" i="1"/>
  <c r="M81" i="1" s="1"/>
  <c r="S80" i="1"/>
  <c r="H86" i="8"/>
  <c r="H70" i="11" l="1"/>
  <c r="D71" i="11"/>
  <c r="C71" i="11"/>
  <c r="S87" i="8"/>
  <c r="M88" i="8"/>
  <c r="R87" i="8"/>
  <c r="O88" i="8" s="1"/>
  <c r="O81" i="1"/>
  <c r="F84" i="10" s="1"/>
  <c r="E87" i="8"/>
  <c r="D87" i="8" s="1"/>
  <c r="I87" i="8"/>
  <c r="F87" i="8" l="1"/>
  <c r="G87" i="8" s="1"/>
  <c r="H87" i="8" s="1"/>
  <c r="P88" i="8"/>
  <c r="N88" i="8" s="1"/>
  <c r="E71" i="11"/>
  <c r="P81" i="1"/>
  <c r="S81" i="1" s="1"/>
  <c r="C88" i="8" l="1"/>
  <c r="T88" i="8"/>
  <c r="Q88" i="8"/>
  <c r="R88" i="8" s="1"/>
  <c r="O89" i="8" s="1"/>
  <c r="F71" i="11"/>
  <c r="N74" i="10"/>
  <c r="Q81" i="1"/>
  <c r="M82" i="1" s="1"/>
  <c r="E88" i="8"/>
  <c r="D88" i="8" s="1"/>
  <c r="M89" i="8" l="1"/>
  <c r="F88" i="8"/>
  <c r="G88" i="8" s="1"/>
  <c r="I88" i="8"/>
  <c r="S88" i="8"/>
  <c r="O74" i="10"/>
  <c r="G71" i="11"/>
  <c r="I71" i="11"/>
  <c r="P89" i="8"/>
  <c r="Q89" i="8" s="1"/>
  <c r="O82" i="1"/>
  <c r="P82" i="1" l="1"/>
  <c r="S82" i="1" s="1"/>
  <c r="F85" i="10"/>
  <c r="H88" i="8"/>
  <c r="C89" i="8"/>
  <c r="E89" i="8" s="1"/>
  <c r="D89" i="8" s="1"/>
  <c r="H71" i="11"/>
  <c r="D72" i="11"/>
  <c r="C72" i="11"/>
  <c r="N89" i="8"/>
  <c r="T89" i="8"/>
  <c r="Q82" i="1" l="1"/>
  <c r="M83" i="1" s="1"/>
  <c r="O83" i="1" s="1"/>
  <c r="F89" i="8"/>
  <c r="G89" i="8" s="1"/>
  <c r="I89" i="8"/>
  <c r="R89" i="8"/>
  <c r="O90" i="8" s="1"/>
  <c r="S89" i="8"/>
  <c r="E72" i="11"/>
  <c r="M90" i="8"/>
  <c r="C90" i="8" l="1"/>
  <c r="H89" i="8"/>
  <c r="P83" i="1"/>
  <c r="S83" i="1" s="1"/>
  <c r="F86" i="10"/>
  <c r="F72" i="11"/>
  <c r="N75" i="10"/>
  <c r="P90" i="8"/>
  <c r="Q90" i="8" s="1"/>
  <c r="E90" i="8"/>
  <c r="D90" i="8" s="1"/>
  <c r="F90" i="8" s="1"/>
  <c r="I90" i="8"/>
  <c r="Q83" i="1" l="1"/>
  <c r="G90" i="8"/>
  <c r="O75" i="10"/>
  <c r="I72" i="11"/>
  <c r="G72" i="11"/>
  <c r="N90" i="8"/>
  <c r="T90" i="8"/>
  <c r="R83" i="1"/>
  <c r="M84" i="1"/>
  <c r="O84" i="1" s="1"/>
  <c r="F87" i="10" s="1"/>
  <c r="H90" i="8"/>
  <c r="C91" i="8"/>
  <c r="D73" i="11" l="1"/>
  <c r="C73" i="11"/>
  <c r="H72" i="11"/>
  <c r="R90" i="8"/>
  <c r="O91" i="8" s="1"/>
  <c r="S90" i="8"/>
  <c r="M91" i="8"/>
  <c r="P84" i="1"/>
  <c r="S84" i="1" s="1"/>
  <c r="E91" i="8"/>
  <c r="D91" i="8" s="1"/>
  <c r="I91" i="8"/>
  <c r="F91" i="8" l="1"/>
  <c r="G91" i="8" s="1"/>
  <c r="E73" i="11"/>
  <c r="P91" i="8"/>
  <c r="Q91" i="8" s="1"/>
  <c r="Q84" i="1"/>
  <c r="C92" i="8" l="1"/>
  <c r="E92" i="8" s="1"/>
  <c r="D92" i="8" s="1"/>
  <c r="H91" i="8"/>
  <c r="F73" i="11"/>
  <c r="N76" i="10"/>
  <c r="N91" i="8"/>
  <c r="S91" i="8" s="1"/>
  <c r="T91" i="8"/>
  <c r="M92" i="8"/>
  <c r="R84" i="1"/>
  <c r="M85" i="1"/>
  <c r="O85" i="1" s="1"/>
  <c r="F88" i="10" s="1"/>
  <c r="I92" i="8"/>
  <c r="F92" i="8" l="1"/>
  <c r="G92" i="8" s="1"/>
  <c r="G73" i="11"/>
  <c r="O76" i="10"/>
  <c r="I73" i="11"/>
  <c r="R91" i="8"/>
  <c r="O92" i="8" s="1"/>
  <c r="P92" i="8" s="1"/>
  <c r="N92" i="8" s="1"/>
  <c r="P85" i="1"/>
  <c r="S85" i="1" s="1"/>
  <c r="H92" i="8" l="1"/>
  <c r="C93" i="8"/>
  <c r="C74" i="11"/>
  <c r="H73" i="11"/>
  <c r="D74" i="11"/>
  <c r="T92" i="8"/>
  <c r="Q92" i="8"/>
  <c r="S92" i="8" s="1"/>
  <c r="Q85" i="1"/>
  <c r="E93" i="8"/>
  <c r="D93" i="8" s="1"/>
  <c r="I93" i="8"/>
  <c r="F93" i="8" l="1"/>
  <c r="G93" i="8" s="1"/>
  <c r="E74" i="11"/>
  <c r="M93" i="8"/>
  <c r="R92" i="8"/>
  <c r="O93" i="8" s="1"/>
  <c r="R85" i="1"/>
  <c r="M86" i="1"/>
  <c r="O86" i="1" s="1"/>
  <c r="F89" i="10" s="1"/>
  <c r="H93" i="8" l="1"/>
  <c r="C94" i="8"/>
  <c r="P93" i="8"/>
  <c r="T93" i="8" s="1"/>
  <c r="F74" i="11"/>
  <c r="N77" i="10"/>
  <c r="P86" i="1"/>
  <c r="S86" i="1" s="1"/>
  <c r="I94" i="8"/>
  <c r="N93" i="8" l="1"/>
  <c r="Q93" i="8"/>
  <c r="S93" i="8" s="1"/>
  <c r="E94" i="8"/>
  <c r="D94" i="8" s="1"/>
  <c r="F94" i="8" s="1"/>
  <c r="O77" i="10"/>
  <c r="G74" i="11"/>
  <c r="I74" i="11"/>
  <c r="R93" i="8"/>
  <c r="O94" i="8" s="1"/>
  <c r="M94" i="8"/>
  <c r="Q86" i="1"/>
  <c r="G94" i="8" l="1"/>
  <c r="D75" i="11"/>
  <c r="C75" i="11"/>
  <c r="H74" i="11"/>
  <c r="P94" i="8"/>
  <c r="Q94" i="8" s="1"/>
  <c r="R86" i="1"/>
  <c r="M87" i="1"/>
  <c r="O87" i="1" s="1"/>
  <c r="F90" i="10" s="1"/>
  <c r="H94" i="8" l="1"/>
  <c r="C95" i="8"/>
  <c r="E75" i="11"/>
  <c r="N94" i="8"/>
  <c r="T94" i="8"/>
  <c r="M95" i="8"/>
  <c r="P87" i="1"/>
  <c r="S87" i="1" s="1"/>
  <c r="E95" i="8" l="1"/>
  <c r="D95" i="8" s="1"/>
  <c r="F95" i="8" s="1"/>
  <c r="I95" i="8"/>
  <c r="R94" i="8"/>
  <c r="O95" i="8" s="1"/>
  <c r="P95" i="8" s="1"/>
  <c r="S94" i="8"/>
  <c r="F75" i="11"/>
  <c r="N78" i="10"/>
  <c r="Q87" i="1"/>
  <c r="G95" i="8" l="1"/>
  <c r="G75" i="11"/>
  <c r="O78" i="10"/>
  <c r="I75" i="11"/>
  <c r="Q95" i="8"/>
  <c r="N95" i="8"/>
  <c r="T95" i="8"/>
  <c r="R87" i="1"/>
  <c r="M88" i="1"/>
  <c r="O88" i="1" s="1"/>
  <c r="F91" i="10" s="1"/>
  <c r="H95" i="8" l="1"/>
  <c r="C96" i="8"/>
  <c r="S95" i="8"/>
  <c r="C76" i="11"/>
  <c r="H75" i="11"/>
  <c r="D76" i="11"/>
  <c r="R95" i="8"/>
  <c r="O96" i="8" s="1"/>
  <c r="P88" i="1"/>
  <c r="S88" i="1" s="1"/>
  <c r="E96" i="8" l="1"/>
  <c r="D96" i="8" s="1"/>
  <c r="F96" i="8" s="1"/>
  <c r="I96" i="8"/>
  <c r="E76" i="11"/>
  <c r="M96" i="8"/>
  <c r="Q88" i="1"/>
  <c r="G96" i="8" l="1"/>
  <c r="F76" i="11"/>
  <c r="N79" i="10"/>
  <c r="P96" i="8"/>
  <c r="Q96" i="8" s="1"/>
  <c r="R88" i="1"/>
  <c r="M89" i="1"/>
  <c r="O89" i="1" s="1"/>
  <c r="F92" i="10" s="1"/>
  <c r="H96" i="8" l="1"/>
  <c r="C97" i="8"/>
  <c r="O79" i="10"/>
  <c r="G76" i="11"/>
  <c r="I76" i="11"/>
  <c r="T96" i="8"/>
  <c r="N96" i="8"/>
  <c r="P89" i="1"/>
  <c r="S89" i="1" s="1"/>
  <c r="I97" i="8" l="1"/>
  <c r="E97" i="8"/>
  <c r="D97" i="8" s="1"/>
  <c r="F97" i="8" s="1"/>
  <c r="C77" i="11"/>
  <c r="H76" i="11"/>
  <c r="D77" i="11"/>
  <c r="M97" i="8"/>
  <c r="S96" i="8"/>
  <c r="R96" i="8"/>
  <c r="O97" i="8" s="1"/>
  <c r="Q89" i="1"/>
  <c r="G97" i="8" l="1"/>
  <c r="E77" i="11"/>
  <c r="P97" i="8"/>
  <c r="R89" i="1"/>
  <c r="M90" i="1"/>
  <c r="O90" i="1" s="1"/>
  <c r="F93" i="10" s="1"/>
  <c r="H97" i="8" l="1"/>
  <c r="C98" i="8"/>
  <c r="F77" i="11"/>
  <c r="N80" i="10"/>
  <c r="N97" i="8"/>
  <c r="Q97" i="8"/>
  <c r="T97" i="8"/>
  <c r="P90" i="1"/>
  <c r="S90" i="1" s="1"/>
  <c r="E98" i="8" l="1"/>
  <c r="D98" i="8" s="1"/>
  <c r="F98" i="8" s="1"/>
  <c r="I98" i="8"/>
  <c r="S97" i="8"/>
  <c r="O80" i="10"/>
  <c r="G77" i="11"/>
  <c r="I77" i="11"/>
  <c r="R97" i="8"/>
  <c r="O98" i="8" s="1"/>
  <c r="M98" i="8"/>
  <c r="Q90" i="1"/>
  <c r="G98" i="8" l="1"/>
  <c r="C78" i="11"/>
  <c r="H77" i="11"/>
  <c r="D78" i="11"/>
  <c r="P98" i="8"/>
  <c r="T98" i="8" s="1"/>
  <c r="R90" i="1"/>
  <c r="M91" i="1"/>
  <c r="O91" i="1" s="1"/>
  <c r="F94" i="10" s="1"/>
  <c r="C99" i="8" l="1"/>
  <c r="H98" i="8"/>
  <c r="E78" i="11"/>
  <c r="N98" i="8"/>
  <c r="Q98" i="8"/>
  <c r="P91" i="1"/>
  <c r="S91" i="1" s="1"/>
  <c r="E99" i="8" l="1"/>
  <c r="D99" i="8" s="1"/>
  <c r="F99" i="8" s="1"/>
  <c r="I99" i="8"/>
  <c r="S98" i="8"/>
  <c r="F78" i="11"/>
  <c r="N81" i="10"/>
  <c r="M99" i="8"/>
  <c r="R98" i="8"/>
  <c r="O99" i="8" s="1"/>
  <c r="Q91" i="1"/>
  <c r="G99" i="8" l="1"/>
  <c r="P99" i="8"/>
  <c r="N99" i="8" s="1"/>
  <c r="O81" i="10"/>
  <c r="I78" i="11"/>
  <c r="G78" i="11"/>
  <c r="T99" i="8"/>
  <c r="R91" i="1"/>
  <c r="M92" i="1"/>
  <c r="O92" i="1" s="1"/>
  <c r="F95" i="10" s="1"/>
  <c r="H99" i="8" l="1"/>
  <c r="C100" i="8"/>
  <c r="Q99" i="8"/>
  <c r="M100" i="8" s="1"/>
  <c r="C79" i="11"/>
  <c r="D79" i="11"/>
  <c r="H78" i="11"/>
  <c r="P92" i="1"/>
  <c r="S92" i="1" s="1"/>
  <c r="R99" i="8" l="1"/>
  <c r="O100" i="8" s="1"/>
  <c r="P100" i="8" s="1"/>
  <c r="Q100" i="8" s="1"/>
  <c r="I100" i="8"/>
  <c r="E100" i="8"/>
  <c r="D100" i="8" s="1"/>
  <c r="F100" i="8" s="1"/>
  <c r="S99" i="8"/>
  <c r="E79" i="11"/>
  <c r="T100" i="8"/>
  <c r="N100" i="8"/>
  <c r="M101" i="8"/>
  <c r="Q92" i="1"/>
  <c r="G100" i="8" l="1"/>
  <c r="R100" i="8"/>
  <c r="O101" i="8" s="1"/>
  <c r="P101" i="8" s="1"/>
  <c r="Q101" i="8" s="1"/>
  <c r="S100" i="8"/>
  <c r="F79" i="11"/>
  <c r="N82" i="10"/>
  <c r="R92" i="1"/>
  <c r="M93" i="1"/>
  <c r="O93" i="1" s="1"/>
  <c r="F96" i="10" s="1"/>
  <c r="H100" i="8" l="1"/>
  <c r="C101" i="8"/>
  <c r="O82" i="10"/>
  <c r="G79" i="11"/>
  <c r="I79" i="11"/>
  <c r="T101" i="8"/>
  <c r="N101" i="8"/>
  <c r="P93" i="1"/>
  <c r="S93" i="1" s="1"/>
  <c r="E101" i="8" l="1"/>
  <c r="D101" i="8" s="1"/>
  <c r="F101" i="8" s="1"/>
  <c r="I101" i="8"/>
  <c r="H79" i="11"/>
  <c r="D80" i="11"/>
  <c r="C80" i="11"/>
  <c r="R101" i="8"/>
  <c r="O102" i="8" s="1"/>
  <c r="S101" i="8"/>
  <c r="M102" i="8"/>
  <c r="Q93" i="1"/>
  <c r="G101" i="8" l="1"/>
  <c r="E80" i="11"/>
  <c r="P102" i="8"/>
  <c r="Q102" i="8" s="1"/>
  <c r="R93" i="1"/>
  <c r="M94" i="1"/>
  <c r="O94" i="1" s="1"/>
  <c r="F97" i="10" s="1"/>
  <c r="H101" i="8" l="1"/>
  <c r="C102" i="8"/>
  <c r="F80" i="11"/>
  <c r="N83" i="10"/>
  <c r="N102" i="8"/>
  <c r="M103" i="8"/>
  <c r="T102" i="8"/>
  <c r="P94" i="1"/>
  <c r="E102" i="8" l="1"/>
  <c r="D102" i="8" s="1"/>
  <c r="F102" i="8" s="1"/>
  <c r="I102" i="8"/>
  <c r="R102" i="8"/>
  <c r="O103" i="8" s="1"/>
  <c r="P103" i="8" s="1"/>
  <c r="Q103" i="8" s="1"/>
  <c r="S102" i="8"/>
  <c r="O83" i="10"/>
  <c r="I80" i="11"/>
  <c r="G80" i="11"/>
  <c r="Q94" i="1"/>
  <c r="S94" i="1"/>
  <c r="G102" i="8" l="1"/>
  <c r="H80" i="11"/>
  <c r="C81" i="11"/>
  <c r="D81" i="11"/>
  <c r="N103" i="8"/>
  <c r="T103" i="8"/>
  <c r="R94" i="1"/>
  <c r="M95" i="1"/>
  <c r="O95" i="1" s="1"/>
  <c r="F98" i="10" s="1"/>
  <c r="C103" i="8" l="1"/>
  <c r="H102" i="8"/>
  <c r="E81" i="11"/>
  <c r="R103" i="8"/>
  <c r="O104" i="8" s="1"/>
  <c r="S103" i="8"/>
  <c r="M104" i="8"/>
  <c r="P95" i="1"/>
  <c r="S95" i="1" s="1"/>
  <c r="I103" i="8" l="1"/>
  <c r="E103" i="8"/>
  <c r="D103" i="8" s="1"/>
  <c r="F103" i="8" s="1"/>
  <c r="F81" i="11"/>
  <c r="N84" i="10"/>
  <c r="P104" i="8"/>
  <c r="Q104" i="8" s="1"/>
  <c r="Q95" i="1"/>
  <c r="G103" i="8" l="1"/>
  <c r="O84" i="10"/>
  <c r="G81" i="11"/>
  <c r="I81" i="11"/>
  <c r="N104" i="8"/>
  <c r="T104" i="8"/>
  <c r="M105" i="8"/>
  <c r="R95" i="1"/>
  <c r="M96" i="1"/>
  <c r="O96" i="1" s="1"/>
  <c r="F99" i="10" s="1"/>
  <c r="H103" i="8" l="1"/>
  <c r="C104" i="8"/>
  <c r="R104" i="8"/>
  <c r="O105" i="8" s="1"/>
  <c r="P105" i="8" s="1"/>
  <c r="Q105" i="8" s="1"/>
  <c r="S104" i="8"/>
  <c r="C82" i="11"/>
  <c r="H81" i="11"/>
  <c r="D82" i="11"/>
  <c r="P96" i="1"/>
  <c r="S96" i="1" s="1"/>
  <c r="E104" i="8" l="1"/>
  <c r="D104" i="8" s="1"/>
  <c r="F104" i="8" s="1"/>
  <c r="I104" i="8"/>
  <c r="E82" i="11"/>
  <c r="T105" i="8"/>
  <c r="N105" i="8"/>
  <c r="Q96" i="1"/>
  <c r="G104" i="8" l="1"/>
  <c r="R105" i="8"/>
  <c r="O106" i="8" s="1"/>
  <c r="S105" i="8"/>
  <c r="F82" i="11"/>
  <c r="N85" i="10"/>
  <c r="M106" i="8"/>
  <c r="R96" i="1"/>
  <c r="M97" i="1"/>
  <c r="O97" i="1" s="1"/>
  <c r="F100" i="10" s="1"/>
  <c r="C105" i="8" l="1"/>
  <c r="H104" i="8"/>
  <c r="O85" i="10"/>
  <c r="G82" i="11"/>
  <c r="I82" i="11"/>
  <c r="P106" i="8"/>
  <c r="Q106" i="8" s="1"/>
  <c r="P97" i="1"/>
  <c r="S97" i="1" s="1"/>
  <c r="E105" i="8" l="1"/>
  <c r="D105" i="8" s="1"/>
  <c r="F105" i="8" s="1"/>
  <c r="I105" i="8"/>
  <c r="H82" i="11"/>
  <c r="C83" i="11"/>
  <c r="D83" i="11"/>
  <c r="T106" i="8"/>
  <c r="N106" i="8"/>
  <c r="Q97" i="1"/>
  <c r="G105" i="8" l="1"/>
  <c r="E83" i="11"/>
  <c r="N86" i="10" s="1"/>
  <c r="F83" i="11"/>
  <c r="R106" i="8"/>
  <c r="O107" i="8" s="1"/>
  <c r="S106" i="8"/>
  <c r="M107" i="8"/>
  <c r="R97" i="1"/>
  <c r="M98" i="1"/>
  <c r="O98" i="1" s="1"/>
  <c r="F101" i="10" s="1"/>
  <c r="H105" i="8" l="1"/>
  <c r="C106" i="8"/>
  <c r="I83" i="11"/>
  <c r="G83" i="11"/>
  <c r="O86" i="10"/>
  <c r="P107" i="8"/>
  <c r="Q107" i="8" s="1"/>
  <c r="P98" i="1"/>
  <c r="S98" i="1" s="1"/>
  <c r="I106" i="8" l="1"/>
  <c r="E106" i="8"/>
  <c r="D106" i="8" s="1"/>
  <c r="F106" i="8" s="1"/>
  <c r="D84" i="11"/>
  <c r="H83" i="11"/>
  <c r="C84" i="11"/>
  <c r="N107" i="8"/>
  <c r="T107" i="8"/>
  <c r="Q98" i="1"/>
  <c r="G106" i="8" l="1"/>
  <c r="R107" i="8"/>
  <c r="O108" i="8" s="1"/>
  <c r="S107" i="8"/>
  <c r="I84" i="11"/>
  <c r="E84" i="11"/>
  <c r="N87" i="10" s="1"/>
  <c r="F84" i="11"/>
  <c r="M108" i="8"/>
  <c r="R98" i="1"/>
  <c r="M99" i="1"/>
  <c r="O99" i="1" s="1"/>
  <c r="F102" i="10" s="1"/>
  <c r="H106" i="8" l="1"/>
  <c r="C107" i="8"/>
  <c r="G84" i="11"/>
  <c r="O87" i="10"/>
  <c r="P108" i="8"/>
  <c r="Q108" i="8" s="1"/>
  <c r="P99" i="1"/>
  <c r="S99" i="1" s="1"/>
  <c r="I107" i="8" l="1"/>
  <c r="E107" i="8"/>
  <c r="D107" i="8" s="1"/>
  <c r="F107" i="8" s="1"/>
  <c r="H84" i="11"/>
  <c r="D85" i="11"/>
  <c r="C85" i="11"/>
  <c r="T108" i="8"/>
  <c r="N108" i="8"/>
  <c r="Q99" i="1"/>
  <c r="G107" i="8" l="1"/>
  <c r="F85" i="11"/>
  <c r="E85" i="11"/>
  <c r="N88" i="10" s="1"/>
  <c r="I85" i="11"/>
  <c r="M109" i="8"/>
  <c r="S108" i="8"/>
  <c r="R108" i="8"/>
  <c r="O109" i="8" s="1"/>
  <c r="R99" i="1"/>
  <c r="M100" i="1"/>
  <c r="O100" i="1" s="1"/>
  <c r="F103" i="10" s="1"/>
  <c r="H107" i="8" l="1"/>
  <c r="C108" i="8"/>
  <c r="G85" i="11"/>
  <c r="O88" i="10"/>
  <c r="P109" i="8"/>
  <c r="P100" i="1"/>
  <c r="S100" i="1" s="1"/>
  <c r="I108" i="8" l="1"/>
  <c r="E108" i="8"/>
  <c r="D108" i="8" s="1"/>
  <c r="F108" i="8" s="1"/>
  <c r="H85" i="11"/>
  <c r="C86" i="11"/>
  <c r="Q109" i="8"/>
  <c r="N109" i="8"/>
  <c r="T109" i="8"/>
  <c r="Q100" i="1"/>
  <c r="G108" i="8" l="1"/>
  <c r="S109" i="8"/>
  <c r="E86" i="11"/>
  <c r="I86" i="11"/>
  <c r="M110" i="8"/>
  <c r="R109" i="8"/>
  <c r="O110" i="8" s="1"/>
  <c r="R100" i="1"/>
  <c r="M101" i="1"/>
  <c r="O101" i="1" s="1"/>
  <c r="F104" i="10" s="1"/>
  <c r="H108" i="8" l="1"/>
  <c r="C109" i="8"/>
  <c r="P110" i="8"/>
  <c r="N110" i="8" s="1"/>
  <c r="D86" i="11"/>
  <c r="F86" i="11" s="1"/>
  <c r="N89" i="10"/>
  <c r="T110" i="8"/>
  <c r="P101" i="1"/>
  <c r="S101" i="1" s="1"/>
  <c r="Q110" i="8" l="1"/>
  <c r="S110" i="8" s="1"/>
  <c r="E109" i="8"/>
  <c r="D109" i="8" s="1"/>
  <c r="F109" i="8" s="1"/>
  <c r="I109" i="8"/>
  <c r="G86" i="11"/>
  <c r="O89" i="10"/>
  <c r="M111" i="8"/>
  <c r="Q101" i="1"/>
  <c r="R110" i="8" l="1"/>
  <c r="O111" i="8" s="1"/>
  <c r="P111" i="8" s="1"/>
  <c r="G109" i="8"/>
  <c r="C87" i="11"/>
  <c r="H86" i="11"/>
  <c r="R101" i="1"/>
  <c r="M102" i="1"/>
  <c r="O102" i="1" s="1"/>
  <c r="F105" i="10" s="1"/>
  <c r="Q111" i="8" l="1"/>
  <c r="M112" i="8" s="1"/>
  <c r="T111" i="8"/>
  <c r="N111" i="8"/>
  <c r="C110" i="8"/>
  <c r="H109" i="8"/>
  <c r="E87" i="11"/>
  <c r="I87" i="11"/>
  <c r="P102" i="1"/>
  <c r="S102" i="1" s="1"/>
  <c r="R111" i="8" l="1"/>
  <c r="O112" i="8" s="1"/>
  <c r="P112" i="8" s="1"/>
  <c r="Q112" i="8" s="1"/>
  <c r="M113" i="8" s="1"/>
  <c r="S111" i="8"/>
  <c r="I110" i="8"/>
  <c r="E110" i="8"/>
  <c r="D110" i="8" s="1"/>
  <c r="F110" i="8" s="1"/>
  <c r="D87" i="11"/>
  <c r="F87" i="11" s="1"/>
  <c r="N90" i="10"/>
  <c r="N112" i="8"/>
  <c r="Q102" i="1"/>
  <c r="T112" i="8" l="1"/>
  <c r="G110" i="8"/>
  <c r="S112" i="8"/>
  <c r="G87" i="11"/>
  <c r="O90" i="10"/>
  <c r="R112" i="8"/>
  <c r="O113" i="8" s="1"/>
  <c r="P113" i="8" s="1"/>
  <c r="Q113" i="8" s="1"/>
  <c r="M114" i="8" s="1"/>
  <c r="R102" i="1"/>
  <c r="M103" i="1"/>
  <c r="O103" i="1" s="1"/>
  <c r="F106" i="10" s="1"/>
  <c r="H110" i="8" l="1"/>
  <c r="C111" i="8"/>
  <c r="T113" i="8"/>
  <c r="N113" i="8"/>
  <c r="S113" i="8" s="1"/>
  <c r="H87" i="11"/>
  <c r="C88" i="11"/>
  <c r="P103" i="1"/>
  <c r="S103" i="1" s="1"/>
  <c r="E111" i="8" l="1"/>
  <c r="D111" i="8" s="1"/>
  <c r="F111" i="8" s="1"/>
  <c r="I111" i="8"/>
  <c r="R113" i="8"/>
  <c r="O114" i="8" s="1"/>
  <c r="P114" i="8" s="1"/>
  <c r="Q114" i="8" s="1"/>
  <c r="I88" i="11"/>
  <c r="E88" i="11"/>
  <c r="Q103" i="1"/>
  <c r="G111" i="8" l="1"/>
  <c r="D88" i="11"/>
  <c r="F88" i="11" s="1"/>
  <c r="N91" i="10"/>
  <c r="N114" i="8"/>
  <c r="T114" i="8"/>
  <c r="M115" i="8"/>
  <c r="R103" i="1"/>
  <c r="M104" i="1"/>
  <c r="O104" i="1" s="1"/>
  <c r="F107" i="10" s="1"/>
  <c r="C112" i="8" l="1"/>
  <c r="H111" i="8"/>
  <c r="R114" i="8"/>
  <c r="O115" i="8" s="1"/>
  <c r="S114" i="8"/>
  <c r="G88" i="11"/>
  <c r="O91" i="10"/>
  <c r="P115" i="8"/>
  <c r="Q115" i="8" s="1"/>
  <c r="P104" i="1"/>
  <c r="S104" i="1" s="1"/>
  <c r="E112" i="8" l="1"/>
  <c r="D112" i="8" s="1"/>
  <c r="F112" i="8" s="1"/>
  <c r="I112" i="8"/>
  <c r="C89" i="11"/>
  <c r="H88" i="11"/>
  <c r="T115" i="8"/>
  <c r="N115" i="8"/>
  <c r="Q104" i="1"/>
  <c r="G112" i="8" l="1"/>
  <c r="M116" i="8"/>
  <c r="S115" i="8"/>
  <c r="I89" i="11"/>
  <c r="E89" i="11"/>
  <c r="R115" i="8"/>
  <c r="O116" i="8" s="1"/>
  <c r="R104" i="1"/>
  <c r="M105" i="1"/>
  <c r="O105" i="1" s="1"/>
  <c r="F108" i="10" s="1"/>
  <c r="H112" i="8" l="1"/>
  <c r="C113" i="8"/>
  <c r="D89" i="11"/>
  <c r="F89" i="11" s="1"/>
  <c r="N92" i="10"/>
  <c r="P116" i="8"/>
  <c r="T116" i="8" s="1"/>
  <c r="P105" i="1"/>
  <c r="S105" i="1" s="1"/>
  <c r="E113" i="8" l="1"/>
  <c r="D113" i="8" s="1"/>
  <c r="F113" i="8" s="1"/>
  <c r="I113" i="8"/>
  <c r="G89" i="11"/>
  <c r="O92" i="10"/>
  <c r="N116" i="8"/>
  <c r="Q116" i="8"/>
  <c r="M117" i="8" s="1"/>
  <c r="Q105" i="1"/>
  <c r="G113" i="8" l="1"/>
  <c r="S116" i="8"/>
  <c r="H89" i="11"/>
  <c r="C90" i="11"/>
  <c r="R116" i="8"/>
  <c r="O117" i="8" s="1"/>
  <c r="R105" i="1"/>
  <c r="M106" i="1"/>
  <c r="O106" i="1" s="1"/>
  <c r="F109" i="10" s="1"/>
  <c r="H113" i="8" l="1"/>
  <c r="C114" i="8"/>
  <c r="I90" i="11"/>
  <c r="E90" i="11"/>
  <c r="P117" i="8"/>
  <c r="N117" i="8" s="1"/>
  <c r="P106" i="1"/>
  <c r="S106" i="1" s="1"/>
  <c r="E114" i="8" l="1"/>
  <c r="D114" i="8" s="1"/>
  <c r="F114" i="8" s="1"/>
  <c r="I114" i="8"/>
  <c r="Q117" i="8"/>
  <c r="S117" i="8" s="1"/>
  <c r="D90" i="11"/>
  <c r="F90" i="11" s="1"/>
  <c r="N93" i="10"/>
  <c r="T117" i="8"/>
  <c r="Q106" i="1"/>
  <c r="G114" i="8" l="1"/>
  <c r="M118" i="8"/>
  <c r="R117" i="8"/>
  <c r="O118" i="8" s="1"/>
  <c r="P118" i="8" s="1"/>
  <c r="G90" i="11"/>
  <c r="O93" i="10"/>
  <c r="R106" i="1"/>
  <c r="M107" i="1"/>
  <c r="O107" i="1" s="1"/>
  <c r="F110" i="10" s="1"/>
  <c r="H114" i="8" l="1"/>
  <c r="C115" i="8"/>
  <c r="H90" i="11"/>
  <c r="C91" i="11"/>
  <c r="Q118" i="8"/>
  <c r="N118" i="8"/>
  <c r="T118" i="8"/>
  <c r="P107" i="1"/>
  <c r="S107" i="1" s="1"/>
  <c r="E115" i="8" l="1"/>
  <c r="D115" i="8" s="1"/>
  <c r="F115" i="8" s="1"/>
  <c r="I115" i="8"/>
  <c r="S118" i="8"/>
  <c r="E91" i="11"/>
  <c r="I91" i="11"/>
  <c r="R118" i="8"/>
  <c r="O119" i="8" s="1"/>
  <c r="M119" i="8"/>
  <c r="Q107" i="1"/>
  <c r="G115" i="8" l="1"/>
  <c r="D91" i="11"/>
  <c r="F91" i="11" s="1"/>
  <c r="N94" i="10"/>
  <c r="P119" i="8"/>
  <c r="T119" i="8" s="1"/>
  <c r="R107" i="1"/>
  <c r="M108" i="1"/>
  <c r="O108" i="1" s="1"/>
  <c r="F111" i="10" s="1"/>
  <c r="H115" i="8" l="1"/>
  <c r="C116" i="8"/>
  <c r="G91" i="11"/>
  <c r="O94" i="10"/>
  <c r="N119" i="8"/>
  <c r="Q119" i="8"/>
  <c r="P108" i="1"/>
  <c r="S108" i="1" s="1"/>
  <c r="I116" i="8" l="1"/>
  <c r="E116" i="8"/>
  <c r="D116" i="8" s="1"/>
  <c r="F116" i="8" s="1"/>
  <c r="S119" i="8"/>
  <c r="H91" i="11"/>
  <c r="C92" i="11"/>
  <c r="M120" i="8"/>
  <c r="R119" i="8"/>
  <c r="O120" i="8" s="1"/>
  <c r="Q108" i="1"/>
  <c r="G116" i="8" l="1"/>
  <c r="P120" i="8"/>
  <c r="N120" i="8" s="1"/>
  <c r="E92" i="11"/>
  <c r="I92" i="11"/>
  <c r="R108" i="1"/>
  <c r="M109" i="1"/>
  <c r="O109" i="1" s="1"/>
  <c r="F112" i="10" s="1"/>
  <c r="Q120" i="8" l="1"/>
  <c r="S120" i="8" s="1"/>
  <c r="C117" i="8"/>
  <c r="H116" i="8"/>
  <c r="T120" i="8"/>
  <c r="M121" i="8"/>
  <c r="D92" i="11"/>
  <c r="F92" i="11" s="1"/>
  <c r="N95" i="10"/>
  <c r="P109" i="1"/>
  <c r="S109" i="1" s="1"/>
  <c r="R120" i="8" l="1"/>
  <c r="O121" i="8" s="1"/>
  <c r="E117" i="8"/>
  <c r="D117" i="8" s="1"/>
  <c r="F117" i="8" s="1"/>
  <c r="I117" i="8"/>
  <c r="P121" i="8"/>
  <c r="T121" i="8" s="1"/>
  <c r="G92" i="11"/>
  <c r="O95" i="10"/>
  <c r="N121" i="8"/>
  <c r="Q109" i="1"/>
  <c r="Q121" i="8" l="1"/>
  <c r="M122" i="8" s="1"/>
  <c r="G117" i="8"/>
  <c r="R121" i="8"/>
  <c r="O122" i="8" s="1"/>
  <c r="S121" i="8"/>
  <c r="H92" i="11"/>
  <c r="C93" i="11"/>
  <c r="P122" i="8"/>
  <c r="N122" i="8" s="1"/>
  <c r="R109" i="1"/>
  <c r="M110" i="1"/>
  <c r="O110" i="1" s="1"/>
  <c r="F113" i="10" s="1"/>
  <c r="C118" i="8" l="1"/>
  <c r="H117" i="8"/>
  <c r="I93" i="11"/>
  <c r="E93" i="11"/>
  <c r="Q122" i="8"/>
  <c r="S122" i="8" s="1"/>
  <c r="T122" i="8"/>
  <c r="P110" i="1"/>
  <c r="S110" i="1" s="1"/>
  <c r="E118" i="8" l="1"/>
  <c r="D118" i="8" s="1"/>
  <c r="F118" i="8" s="1"/>
  <c r="I118" i="8"/>
  <c r="D93" i="11"/>
  <c r="F93" i="11" s="1"/>
  <c r="N96" i="10"/>
  <c r="R122" i="8"/>
  <c r="O123" i="8" s="1"/>
  <c r="M123" i="8"/>
  <c r="Q110" i="1"/>
  <c r="P123" i="8" l="1"/>
  <c r="T123" i="8" s="1"/>
  <c r="G118" i="8"/>
  <c r="G93" i="11"/>
  <c r="O96" i="10"/>
  <c r="Q123" i="8"/>
  <c r="N123" i="8"/>
  <c r="S123" i="8" s="1"/>
  <c r="R110" i="1"/>
  <c r="M111" i="1"/>
  <c r="O111" i="1" s="1"/>
  <c r="F114" i="10" s="1"/>
  <c r="H118" i="8" l="1"/>
  <c r="C119" i="8"/>
  <c r="R123" i="8"/>
  <c r="O124" i="8" s="1"/>
  <c r="M124" i="8"/>
  <c r="H93" i="11"/>
  <c r="C94" i="11"/>
  <c r="P111" i="1"/>
  <c r="S111" i="1" s="1"/>
  <c r="E119" i="8" l="1"/>
  <c r="D119" i="8" s="1"/>
  <c r="F119" i="8" s="1"/>
  <c r="I119" i="8"/>
  <c r="P124" i="8"/>
  <c r="Q124" i="8" s="1"/>
  <c r="M125" i="8" s="1"/>
  <c r="E94" i="11"/>
  <c r="I94" i="11"/>
  <c r="Q111" i="1"/>
  <c r="N124" i="8" l="1"/>
  <c r="G119" i="8"/>
  <c r="T124" i="8"/>
  <c r="S124" i="8"/>
  <c r="R124" i="8"/>
  <c r="O125" i="8" s="1"/>
  <c r="D94" i="11"/>
  <c r="F94" i="11" s="1"/>
  <c r="N97" i="10"/>
  <c r="R111" i="1"/>
  <c r="M112" i="1"/>
  <c r="O112" i="1" s="1"/>
  <c r="F115" i="10" s="1"/>
  <c r="H119" i="8" l="1"/>
  <c r="C120" i="8"/>
  <c r="G94" i="11"/>
  <c r="O97" i="10"/>
  <c r="P125" i="8"/>
  <c r="P112" i="1"/>
  <c r="S112" i="1" s="1"/>
  <c r="I120" i="8" l="1"/>
  <c r="E120" i="8"/>
  <c r="D120" i="8" s="1"/>
  <c r="F120" i="8" s="1"/>
  <c r="C95" i="11"/>
  <c r="H94" i="11"/>
  <c r="Q125" i="8"/>
  <c r="N125" i="8"/>
  <c r="T125" i="8"/>
  <c r="Q112" i="1"/>
  <c r="S125" i="8" l="1"/>
  <c r="G120" i="8"/>
  <c r="I95" i="11"/>
  <c r="E95" i="11"/>
  <c r="M126" i="8"/>
  <c r="R125" i="8"/>
  <c r="O126" i="8" s="1"/>
  <c r="R112" i="1"/>
  <c r="M113" i="1"/>
  <c r="O113" i="1" s="1"/>
  <c r="F116" i="10" s="1"/>
  <c r="C121" i="8" l="1"/>
  <c r="H120" i="8"/>
  <c r="P126" i="8"/>
  <c r="N126" i="8" s="1"/>
  <c r="D95" i="11"/>
  <c r="F95" i="11" s="1"/>
  <c r="N98" i="10"/>
  <c r="P113" i="1"/>
  <c r="S113" i="1" s="1"/>
  <c r="T126" i="8" l="1"/>
  <c r="Q126" i="8"/>
  <c r="I121" i="8"/>
  <c r="E121" i="8"/>
  <c r="D121" i="8" s="1"/>
  <c r="F121" i="8" s="1"/>
  <c r="S126" i="8"/>
  <c r="G95" i="11"/>
  <c r="O98" i="10"/>
  <c r="M127" i="8"/>
  <c r="R126" i="8"/>
  <c r="O127" i="8" s="1"/>
  <c r="Q113" i="1"/>
  <c r="P127" i="8" l="1"/>
  <c r="Q127" i="8" s="1"/>
  <c r="G121" i="8"/>
  <c r="H95" i="11"/>
  <c r="C96" i="11"/>
  <c r="M128" i="8"/>
  <c r="R113" i="1"/>
  <c r="M114" i="1"/>
  <c r="O114" i="1" s="1"/>
  <c r="F117" i="10" s="1"/>
  <c r="T127" i="8" l="1"/>
  <c r="N127" i="8"/>
  <c r="S127" i="8" s="1"/>
  <c r="H121" i="8"/>
  <c r="C122" i="8"/>
  <c r="E96" i="11"/>
  <c r="I96" i="11"/>
  <c r="R127" i="8"/>
  <c r="O128" i="8" s="1"/>
  <c r="P128" i="8" s="1"/>
  <c r="P114" i="1"/>
  <c r="S114" i="1" s="1"/>
  <c r="I122" i="8" l="1"/>
  <c r="E122" i="8"/>
  <c r="D122" i="8" s="1"/>
  <c r="F122" i="8" s="1"/>
  <c r="D96" i="11"/>
  <c r="F96" i="11" s="1"/>
  <c r="N99" i="10"/>
  <c r="Q128" i="8"/>
  <c r="N128" i="8"/>
  <c r="T128" i="8"/>
  <c r="Q114" i="1"/>
  <c r="G122" i="8" l="1"/>
  <c r="S128" i="8"/>
  <c r="G96" i="11"/>
  <c r="O99" i="10"/>
  <c r="M129" i="8"/>
  <c r="R128" i="8"/>
  <c r="O129" i="8" s="1"/>
  <c r="R114" i="1"/>
  <c r="M115" i="1"/>
  <c r="O115" i="1" s="1"/>
  <c r="F118" i="10" s="1"/>
  <c r="H122" i="8" l="1"/>
  <c r="C123" i="8"/>
  <c r="P129" i="8"/>
  <c r="N129" i="8" s="1"/>
  <c r="H96" i="11"/>
  <c r="C97" i="11"/>
  <c r="P115" i="1"/>
  <c r="S115" i="1" s="1"/>
  <c r="Q129" i="8" l="1"/>
  <c r="R129" i="8" s="1"/>
  <c r="O130" i="8" s="1"/>
  <c r="E123" i="8"/>
  <c r="D123" i="8" s="1"/>
  <c r="F123" i="8" s="1"/>
  <c r="I123" i="8"/>
  <c r="T129" i="8"/>
  <c r="E97" i="11"/>
  <c r="I97" i="11"/>
  <c r="S129" i="8"/>
  <c r="M130" i="8"/>
  <c r="Q115" i="1"/>
  <c r="G123" i="8" l="1"/>
  <c r="D97" i="11"/>
  <c r="F97" i="11" s="1"/>
  <c r="N100" i="10"/>
  <c r="P130" i="8"/>
  <c r="N130" i="8" s="1"/>
  <c r="R115" i="1"/>
  <c r="M116" i="1"/>
  <c r="O116" i="1" s="1"/>
  <c r="F119" i="10" s="1"/>
  <c r="H123" i="8" l="1"/>
  <c r="C124" i="8"/>
  <c r="G97" i="11"/>
  <c r="O100" i="10"/>
  <c r="T130" i="8"/>
  <c r="Q130" i="8"/>
  <c r="S130" i="8" s="1"/>
  <c r="P116" i="1"/>
  <c r="S116" i="1" s="1"/>
  <c r="E124" i="8" l="1"/>
  <c r="D124" i="8" s="1"/>
  <c r="F124" i="8" s="1"/>
  <c r="I124" i="8"/>
  <c r="C98" i="11"/>
  <c r="H97" i="11"/>
  <c r="M131" i="8"/>
  <c r="R130" i="8"/>
  <c r="O131" i="8" s="1"/>
  <c r="Q116" i="1"/>
  <c r="G124" i="8" l="1"/>
  <c r="P131" i="8"/>
  <c r="Q131" i="8" s="1"/>
  <c r="E98" i="11"/>
  <c r="I98" i="11"/>
  <c r="R116" i="1"/>
  <c r="M117" i="1"/>
  <c r="O117" i="1" s="1"/>
  <c r="F120" i="10" s="1"/>
  <c r="T131" i="8" l="1"/>
  <c r="N131" i="8"/>
  <c r="R131" i="8" s="1"/>
  <c r="O132" i="8" s="1"/>
  <c r="P132" i="8" s="1"/>
  <c r="T132" i="8" s="1"/>
  <c r="H124" i="8"/>
  <c r="C125" i="8"/>
  <c r="M132" i="8"/>
  <c r="S131" i="8"/>
  <c r="D98" i="11"/>
  <c r="F98" i="11" s="1"/>
  <c r="N101" i="10"/>
  <c r="P117" i="1"/>
  <c r="S117" i="1" s="1"/>
  <c r="E125" i="8" l="1"/>
  <c r="D125" i="8" s="1"/>
  <c r="F125" i="8" s="1"/>
  <c r="I125" i="8"/>
  <c r="G98" i="11"/>
  <c r="O101" i="10"/>
  <c r="Q132" i="8"/>
  <c r="N132" i="8"/>
  <c r="Q117" i="1"/>
  <c r="G125" i="8" l="1"/>
  <c r="S132" i="8"/>
  <c r="H98" i="11"/>
  <c r="C99" i="11"/>
  <c r="M133" i="8"/>
  <c r="R132" i="8"/>
  <c r="O133" i="8" s="1"/>
  <c r="R117" i="1"/>
  <c r="M118" i="1"/>
  <c r="O118" i="1" s="1"/>
  <c r="F121" i="10" s="1"/>
  <c r="C126" i="8" l="1"/>
  <c r="H125" i="8"/>
  <c r="I99" i="11"/>
  <c r="E99" i="11"/>
  <c r="P133" i="8"/>
  <c r="Q133" i="8" s="1"/>
  <c r="P118" i="1"/>
  <c r="S118" i="1" s="1"/>
  <c r="R158" i="1"/>
  <c r="E126" i="8" l="1"/>
  <c r="D126" i="8" s="1"/>
  <c r="F126" i="8" s="1"/>
  <c r="I126" i="8"/>
  <c r="N133" i="8"/>
  <c r="D99" i="11"/>
  <c r="F99" i="11" s="1"/>
  <c r="N102" i="10"/>
  <c r="M134" i="8"/>
  <c r="S133" i="8"/>
  <c r="R133" i="8"/>
  <c r="O134" i="8" s="1"/>
  <c r="T133" i="8"/>
  <c r="Q118" i="1"/>
  <c r="R159" i="1"/>
  <c r="G126" i="8" l="1"/>
  <c r="P134" i="8"/>
  <c r="Q134" i="8" s="1"/>
  <c r="G99" i="11"/>
  <c r="O102" i="10"/>
  <c r="R118" i="1"/>
  <c r="M119" i="1"/>
  <c r="O119" i="1" s="1"/>
  <c r="F122" i="10" s="1"/>
  <c r="H126" i="8" l="1"/>
  <c r="C127" i="8"/>
  <c r="T134" i="8"/>
  <c r="N134" i="8"/>
  <c r="H99" i="11"/>
  <c r="C100" i="11"/>
  <c r="M135" i="8"/>
  <c r="P119" i="1"/>
  <c r="S119" i="1" s="1"/>
  <c r="E127" i="8" l="1"/>
  <c r="D127" i="8" s="1"/>
  <c r="F127" i="8" s="1"/>
  <c r="I127" i="8"/>
  <c r="R134" i="8"/>
  <c r="O135" i="8" s="1"/>
  <c r="S134" i="8"/>
  <c r="I100" i="11"/>
  <c r="E100" i="11"/>
  <c r="P135" i="8"/>
  <c r="Q135" i="8" s="1"/>
  <c r="Q119" i="1"/>
  <c r="G127" i="8" l="1"/>
  <c r="D100" i="11"/>
  <c r="F100" i="11" s="1"/>
  <c r="N103" i="10"/>
  <c r="N135" i="8"/>
  <c r="T135" i="8"/>
  <c r="R119" i="1"/>
  <c r="M120" i="1"/>
  <c r="O120" i="1" s="1"/>
  <c r="F123" i="10" s="1"/>
  <c r="H127" i="8" l="1"/>
  <c r="C128" i="8"/>
  <c r="R135" i="8"/>
  <c r="O136" i="8" s="1"/>
  <c r="S135" i="8"/>
  <c r="G100" i="11"/>
  <c r="O103" i="10"/>
  <c r="M136" i="8"/>
  <c r="P120" i="1"/>
  <c r="S120" i="1" s="1"/>
  <c r="E128" i="8" l="1"/>
  <c r="D128" i="8" s="1"/>
  <c r="F128" i="8" s="1"/>
  <c r="I128" i="8"/>
  <c r="H100" i="11"/>
  <c r="C101" i="11"/>
  <c r="P136" i="8"/>
  <c r="Q136" i="8" s="1"/>
  <c r="Q120" i="1"/>
  <c r="G128" i="8" l="1"/>
  <c r="I101" i="11"/>
  <c r="E101" i="11"/>
  <c r="T136" i="8"/>
  <c r="N136" i="8"/>
  <c r="R120" i="1"/>
  <c r="M121" i="1"/>
  <c r="O121" i="1" s="1"/>
  <c r="F124" i="10" s="1"/>
  <c r="C129" i="8" l="1"/>
  <c r="H128" i="8"/>
  <c r="R136" i="8"/>
  <c r="O137" i="8" s="1"/>
  <c r="S136" i="8"/>
  <c r="D101" i="11"/>
  <c r="F101" i="11" s="1"/>
  <c r="N104" i="10"/>
  <c r="M137" i="8"/>
  <c r="P121" i="1"/>
  <c r="S121" i="1" s="1"/>
  <c r="E129" i="8" l="1"/>
  <c r="D129" i="8" s="1"/>
  <c r="F129" i="8" s="1"/>
  <c r="I129" i="8"/>
  <c r="G101" i="11"/>
  <c r="O104" i="10"/>
  <c r="P137" i="8"/>
  <c r="N137" i="8" s="1"/>
  <c r="Q121" i="1"/>
  <c r="G129" i="8" l="1"/>
  <c r="T137" i="8"/>
  <c r="C102" i="11"/>
  <c r="H101" i="11"/>
  <c r="Q137" i="8"/>
  <c r="R137" i="8" s="1"/>
  <c r="O138" i="8" s="1"/>
  <c r="R121" i="1"/>
  <c r="M122" i="1"/>
  <c r="O122" i="1" s="1"/>
  <c r="F125" i="10" s="1"/>
  <c r="C130" i="8" l="1"/>
  <c r="H129" i="8"/>
  <c r="E102" i="11"/>
  <c r="I102" i="11"/>
  <c r="M138" i="8"/>
  <c r="P138" i="8" s="1"/>
  <c r="T138" i="8" s="1"/>
  <c r="S137" i="8"/>
  <c r="P122" i="1"/>
  <c r="S122" i="1" s="1"/>
  <c r="E130" i="8" l="1"/>
  <c r="D130" i="8" s="1"/>
  <c r="F130" i="8" s="1"/>
  <c r="I130" i="8"/>
  <c r="D102" i="11"/>
  <c r="F102" i="11" s="1"/>
  <c r="N105" i="10"/>
  <c r="N138" i="8"/>
  <c r="Q138" i="8"/>
  <c r="Q122" i="1"/>
  <c r="G130" i="8" l="1"/>
  <c r="S138" i="8"/>
  <c r="G102" i="11"/>
  <c r="O105" i="10"/>
  <c r="R138" i="8"/>
  <c r="O139" i="8" s="1"/>
  <c r="M139" i="8"/>
  <c r="R122" i="1"/>
  <c r="M123" i="1"/>
  <c r="O123" i="1" s="1"/>
  <c r="F126" i="10" s="1"/>
  <c r="H130" i="8" l="1"/>
  <c r="C131" i="8"/>
  <c r="H102" i="11"/>
  <c r="C103" i="11"/>
  <c r="P139" i="8"/>
  <c r="T139" i="8" s="1"/>
  <c r="P123" i="1"/>
  <c r="S123" i="1" s="1"/>
  <c r="E131" i="8" l="1"/>
  <c r="D131" i="8" s="1"/>
  <c r="F131" i="8" s="1"/>
  <c r="I131" i="8"/>
  <c r="N139" i="8"/>
  <c r="I103" i="11"/>
  <c r="E103" i="11"/>
  <c r="Q139" i="8"/>
  <c r="Q123" i="1"/>
  <c r="G131" i="8" l="1"/>
  <c r="R139" i="8"/>
  <c r="O140" i="8" s="1"/>
  <c r="D103" i="11"/>
  <c r="F103" i="11" s="1"/>
  <c r="N106" i="10"/>
  <c r="M140" i="8"/>
  <c r="S139" i="8"/>
  <c r="R123" i="1"/>
  <c r="M124" i="1"/>
  <c r="O124" i="1" s="1"/>
  <c r="F127" i="10" s="1"/>
  <c r="H131" i="8" l="1"/>
  <c r="C132" i="8"/>
  <c r="P140" i="8"/>
  <c r="N140" i="8" s="1"/>
  <c r="G103" i="11"/>
  <c r="O106" i="10"/>
  <c r="P124" i="1"/>
  <c r="S124" i="1" s="1"/>
  <c r="T140" i="8" l="1"/>
  <c r="Q140" i="8"/>
  <c r="M141" i="8" s="1"/>
  <c r="E132" i="8"/>
  <c r="D132" i="8" s="1"/>
  <c r="F132" i="8" s="1"/>
  <c r="I132" i="8"/>
  <c r="H103" i="11"/>
  <c r="C104" i="11"/>
  <c r="R140" i="8"/>
  <c r="O141" i="8" s="1"/>
  <c r="S140" i="8"/>
  <c r="Q124" i="1"/>
  <c r="G132" i="8" l="1"/>
  <c r="P141" i="8"/>
  <c r="E104" i="11"/>
  <c r="I104" i="11"/>
  <c r="R124" i="1"/>
  <c r="M125" i="1"/>
  <c r="O125" i="1" s="1"/>
  <c r="F128" i="10" s="1"/>
  <c r="C133" i="8" l="1"/>
  <c r="H132" i="8"/>
  <c r="D104" i="11"/>
  <c r="F104" i="11" s="1"/>
  <c r="N107" i="10"/>
  <c r="N141" i="8"/>
  <c r="Q141" i="8"/>
  <c r="T141" i="8"/>
  <c r="P125" i="1"/>
  <c r="S125" i="1" s="1"/>
  <c r="E133" i="8" l="1"/>
  <c r="D133" i="8" s="1"/>
  <c r="F133" i="8" s="1"/>
  <c r="I133" i="8"/>
  <c r="S141" i="8"/>
  <c r="M142" i="8"/>
  <c r="R141" i="8"/>
  <c r="O142" i="8" s="1"/>
  <c r="G104" i="11"/>
  <c r="O107" i="10"/>
  <c r="Q125" i="1"/>
  <c r="G133" i="8" l="1"/>
  <c r="P142" i="8"/>
  <c r="N142" i="8" s="1"/>
  <c r="H104" i="11"/>
  <c r="C105" i="11"/>
  <c r="R125" i="1"/>
  <c r="M126" i="1"/>
  <c r="O126" i="1" s="1"/>
  <c r="F129" i="10" s="1"/>
  <c r="H133" i="8" l="1"/>
  <c r="C134" i="8"/>
  <c r="Q142" i="8"/>
  <c r="R142" i="8" s="1"/>
  <c r="O143" i="8" s="1"/>
  <c r="E105" i="11"/>
  <c r="I105" i="11"/>
  <c r="T142" i="8"/>
  <c r="P126" i="1"/>
  <c r="S126" i="1" s="1"/>
  <c r="S142" i="8" l="1"/>
  <c r="M143" i="8"/>
  <c r="E134" i="8"/>
  <c r="D134" i="8" s="1"/>
  <c r="F134" i="8" s="1"/>
  <c r="I134" i="8"/>
  <c r="D105" i="11"/>
  <c r="F105" i="11" s="1"/>
  <c r="N108" i="10"/>
  <c r="P143" i="8"/>
  <c r="Q143" i="8" s="1"/>
  <c r="M144" i="8" s="1"/>
  <c r="Q126" i="1"/>
  <c r="G134" i="8" l="1"/>
  <c r="T143" i="8"/>
  <c r="N143" i="8"/>
  <c r="G105" i="11"/>
  <c r="O108" i="10"/>
  <c r="R126" i="1"/>
  <c r="M127" i="1"/>
  <c r="O127" i="1" s="1"/>
  <c r="F130" i="10" s="1"/>
  <c r="H134" i="8" l="1"/>
  <c r="C135" i="8"/>
  <c r="R143" i="8"/>
  <c r="O144" i="8" s="1"/>
  <c r="S143" i="8"/>
  <c r="H105" i="11"/>
  <c r="C106" i="11"/>
  <c r="P127" i="1"/>
  <c r="S127" i="1" s="1"/>
  <c r="E135" i="8" l="1"/>
  <c r="D135" i="8" s="1"/>
  <c r="F135" i="8" s="1"/>
  <c r="I135" i="8"/>
  <c r="E106" i="11"/>
  <c r="I106" i="11"/>
  <c r="P144" i="8"/>
  <c r="T144" i="8" s="1"/>
  <c r="Q127" i="1"/>
  <c r="G135" i="8" l="1"/>
  <c r="Q144" i="8"/>
  <c r="N144" i="8"/>
  <c r="D106" i="11"/>
  <c r="F106" i="11" s="1"/>
  <c r="N109" i="10"/>
  <c r="R127" i="1"/>
  <c r="M128" i="1"/>
  <c r="O128" i="1" s="1"/>
  <c r="F131" i="10" s="1"/>
  <c r="C136" i="8" l="1"/>
  <c r="H135" i="8"/>
  <c r="G106" i="11"/>
  <c r="O109" i="10"/>
  <c r="S144" i="8"/>
  <c r="R144" i="8"/>
  <c r="O145" i="8" s="1"/>
  <c r="M145" i="8"/>
  <c r="P128" i="1"/>
  <c r="S128" i="1" s="1"/>
  <c r="E136" i="8" l="1"/>
  <c r="D136" i="8" s="1"/>
  <c r="F136" i="8" s="1"/>
  <c r="I136" i="8"/>
  <c r="P145" i="8"/>
  <c r="T145" i="8" s="1"/>
  <c r="C107" i="11"/>
  <c r="H106" i="11"/>
  <c r="Q128" i="1"/>
  <c r="G136" i="8" l="1"/>
  <c r="E107" i="11"/>
  <c r="I107" i="11"/>
  <c r="Q145" i="8"/>
  <c r="M146" i="8" s="1"/>
  <c r="N145" i="8"/>
  <c r="R128" i="1"/>
  <c r="M129" i="1"/>
  <c r="O129" i="1" s="1"/>
  <c r="F132" i="10" s="1"/>
  <c r="H136" i="8" l="1"/>
  <c r="C137" i="8"/>
  <c r="R145" i="8"/>
  <c r="O146" i="8" s="1"/>
  <c r="P146" i="8" s="1"/>
  <c r="Q146" i="8" s="1"/>
  <c r="S145" i="8"/>
  <c r="D107" i="11"/>
  <c r="F107" i="11" s="1"/>
  <c r="N110" i="10"/>
  <c r="P129" i="1"/>
  <c r="S129" i="1" s="1"/>
  <c r="I137" i="8" l="1"/>
  <c r="E137" i="8"/>
  <c r="D137" i="8" s="1"/>
  <c r="F137" i="8" s="1"/>
  <c r="M147" i="8"/>
  <c r="N146" i="8"/>
  <c r="G107" i="11"/>
  <c r="O110" i="10"/>
  <c r="T146" i="8"/>
  <c r="Q129" i="1"/>
  <c r="G137" i="8" l="1"/>
  <c r="S146" i="8"/>
  <c r="H107" i="11"/>
  <c r="C108" i="11"/>
  <c r="R146" i="8"/>
  <c r="O147" i="8" s="1"/>
  <c r="R129" i="1"/>
  <c r="M130" i="1"/>
  <c r="H137" i="8" l="1"/>
  <c r="C138" i="8"/>
  <c r="I108" i="11"/>
  <c r="E108" i="11"/>
  <c r="P147" i="8"/>
  <c r="T147" i="8" s="1"/>
  <c r="O130" i="1"/>
  <c r="P130" i="1" l="1"/>
  <c r="F133" i="10"/>
  <c r="E138" i="8"/>
  <c r="D138" i="8" s="1"/>
  <c r="F138" i="8" s="1"/>
  <c r="I138" i="8"/>
  <c r="D108" i="11"/>
  <c r="F108" i="11" s="1"/>
  <c r="N111" i="10"/>
  <c r="Q147" i="8"/>
  <c r="M148" i="8" s="1"/>
  <c r="N147" i="8"/>
  <c r="Q130" i="1"/>
  <c r="S130" i="1"/>
  <c r="G138" i="8" l="1"/>
  <c r="R147" i="8"/>
  <c r="O148" i="8" s="1"/>
  <c r="P148" i="8" s="1"/>
  <c r="Q148" i="8" s="1"/>
  <c r="M149" i="8" s="1"/>
  <c r="S147" i="8"/>
  <c r="G108" i="11"/>
  <c r="O111" i="10"/>
  <c r="R130" i="1"/>
  <c r="M131" i="1"/>
  <c r="O131" i="1" s="1"/>
  <c r="F134" i="10" s="1"/>
  <c r="H138" i="8" l="1"/>
  <c r="C139" i="8"/>
  <c r="N148" i="8"/>
  <c r="H108" i="11"/>
  <c r="C109" i="11"/>
  <c r="T148" i="8"/>
  <c r="P131" i="1"/>
  <c r="S131" i="1" s="1"/>
  <c r="E139" i="8" l="1"/>
  <c r="D139" i="8" s="1"/>
  <c r="F139" i="8" s="1"/>
  <c r="I139" i="8"/>
  <c r="I109" i="11"/>
  <c r="E109" i="11"/>
  <c r="R148" i="8"/>
  <c r="O149" i="8" s="1"/>
  <c r="S148" i="8"/>
  <c r="Q131" i="1"/>
  <c r="G139" i="8" l="1"/>
  <c r="D109" i="11"/>
  <c r="F109" i="11" s="1"/>
  <c r="N112" i="10"/>
  <c r="P149" i="8"/>
  <c r="R131" i="1"/>
  <c r="M132" i="1"/>
  <c r="O132" i="1" s="1"/>
  <c r="F135" i="10" s="1"/>
  <c r="H139" i="8" l="1"/>
  <c r="C140" i="8"/>
  <c r="Q149" i="8"/>
  <c r="M150" i="8" s="1"/>
  <c r="N149" i="8"/>
  <c r="T149" i="8"/>
  <c r="G109" i="11"/>
  <c r="O112" i="10"/>
  <c r="P132" i="1"/>
  <c r="S132" i="1" s="1"/>
  <c r="I140" i="8" l="1"/>
  <c r="E140" i="8"/>
  <c r="D140" i="8" s="1"/>
  <c r="F140" i="8" s="1"/>
  <c r="C110" i="11"/>
  <c r="H109" i="11"/>
  <c r="R149" i="8"/>
  <c r="O150" i="8" s="1"/>
  <c r="S149" i="8"/>
  <c r="Q132" i="1"/>
  <c r="G140" i="8" l="1"/>
  <c r="P150" i="8"/>
  <c r="I110" i="11"/>
  <c r="E110" i="11"/>
  <c r="R132" i="1"/>
  <c r="M133" i="1"/>
  <c r="O133" i="1" s="1"/>
  <c r="F136" i="10" s="1"/>
  <c r="C141" i="8" l="1"/>
  <c r="H140" i="8"/>
  <c r="Q150" i="8"/>
  <c r="M151" i="8" s="1"/>
  <c r="N150" i="8"/>
  <c r="D110" i="11"/>
  <c r="F110" i="11" s="1"/>
  <c r="N113" i="10"/>
  <c r="T150" i="8"/>
  <c r="P133" i="1"/>
  <c r="S133" i="1" s="1"/>
  <c r="R181" i="1"/>
  <c r="E141" i="8" l="1"/>
  <c r="D141" i="8" s="1"/>
  <c r="F141" i="8" s="1"/>
  <c r="I141" i="8"/>
  <c r="R150" i="8"/>
  <c r="O151" i="8" s="1"/>
  <c r="P151" i="8" s="1"/>
  <c r="S150" i="8"/>
  <c r="G110" i="11"/>
  <c r="O113" i="10"/>
  <c r="Q133" i="1"/>
  <c r="G141" i="8" l="1"/>
  <c r="Q151" i="8"/>
  <c r="N151" i="8"/>
  <c r="H110" i="11"/>
  <c r="C111" i="11"/>
  <c r="M152" i="8"/>
  <c r="T151" i="8"/>
  <c r="R133" i="1"/>
  <c r="M134" i="1"/>
  <c r="O134" i="1" s="1"/>
  <c r="F137" i="10" s="1"/>
  <c r="S151" i="8" l="1"/>
  <c r="C142" i="8"/>
  <c r="H141" i="8"/>
  <c r="R151" i="8"/>
  <c r="O152" i="8" s="1"/>
  <c r="P152" i="8" s="1"/>
  <c r="I111" i="11"/>
  <c r="E111" i="11"/>
  <c r="P134" i="1"/>
  <c r="S134" i="1" s="1"/>
  <c r="E142" i="8" l="1"/>
  <c r="D142" i="8" s="1"/>
  <c r="F142" i="8" s="1"/>
  <c r="I142" i="8"/>
  <c r="Q152" i="8"/>
  <c r="M153" i="8" s="1"/>
  <c r="T152" i="8"/>
  <c r="N152" i="8"/>
  <c r="D111" i="11"/>
  <c r="F111" i="11" s="1"/>
  <c r="N114" i="10"/>
  <c r="Q134" i="1"/>
  <c r="G142" i="8" l="1"/>
  <c r="S152" i="8"/>
  <c r="R152" i="8"/>
  <c r="O153" i="8" s="1"/>
  <c r="G111" i="11"/>
  <c r="O114" i="10"/>
  <c r="R134" i="1"/>
  <c r="M135" i="1"/>
  <c r="O135" i="1" s="1"/>
  <c r="F138" i="10" s="1"/>
  <c r="C143" i="8" l="1"/>
  <c r="H142" i="8"/>
  <c r="P153" i="8"/>
  <c r="H111" i="11"/>
  <c r="C112" i="11"/>
  <c r="P135" i="1"/>
  <c r="S135" i="1" s="1"/>
  <c r="E143" i="8" l="1"/>
  <c r="D143" i="8" s="1"/>
  <c r="F143" i="8" s="1"/>
  <c r="I143" i="8"/>
  <c r="N153" i="8"/>
  <c r="S153" i="8" s="1"/>
  <c r="Q153" i="8"/>
  <c r="T153" i="8"/>
  <c r="I112" i="11"/>
  <c r="E112" i="11"/>
  <c r="Q135" i="1"/>
  <c r="G143" i="8" l="1"/>
  <c r="R153" i="8"/>
  <c r="O154" i="8" s="1"/>
  <c r="M154" i="8"/>
  <c r="D112" i="11"/>
  <c r="F112" i="11" s="1"/>
  <c r="N115" i="10"/>
  <c r="R135" i="1"/>
  <c r="M136" i="1"/>
  <c r="O136" i="1" s="1"/>
  <c r="F139" i="10" s="1"/>
  <c r="C144" i="8" l="1"/>
  <c r="H143" i="8"/>
  <c r="P154" i="8"/>
  <c r="N154" i="8" s="1"/>
  <c r="G112" i="11"/>
  <c r="O115" i="10"/>
  <c r="P136" i="1"/>
  <c r="S136" i="1" s="1"/>
  <c r="E144" i="8" l="1"/>
  <c r="D144" i="8" s="1"/>
  <c r="F144" i="8" s="1"/>
  <c r="I144" i="8"/>
  <c r="Q154" i="8"/>
  <c r="R154" i="8" s="1"/>
  <c r="O155" i="8" s="1"/>
  <c r="T154" i="8"/>
  <c r="H112" i="11"/>
  <c r="C113" i="11"/>
  <c r="Q136" i="1"/>
  <c r="G144" i="8" l="1"/>
  <c r="S154" i="8"/>
  <c r="M155" i="8"/>
  <c r="E113" i="11"/>
  <c r="I113" i="11"/>
  <c r="R136" i="1"/>
  <c r="M137" i="1"/>
  <c r="P155" i="8" l="1"/>
  <c r="T155" i="8" s="1"/>
  <c r="H144" i="8"/>
  <c r="C145" i="8"/>
  <c r="D113" i="11"/>
  <c r="F113" i="11" s="1"/>
  <c r="N116" i="10"/>
  <c r="O137" i="1"/>
  <c r="P137" i="1" l="1"/>
  <c r="F140" i="10"/>
  <c r="Q155" i="8"/>
  <c r="N155" i="8"/>
  <c r="I145" i="8"/>
  <c r="E145" i="8"/>
  <c r="D145" i="8" s="1"/>
  <c r="F145" i="8" s="1"/>
  <c r="M156" i="8"/>
  <c r="G113" i="11"/>
  <c r="O116" i="10"/>
  <c r="Q137" i="1"/>
  <c r="S137" i="1"/>
  <c r="S155" i="8" l="1"/>
  <c r="R155" i="8"/>
  <c r="O156" i="8" s="1"/>
  <c r="P156" i="8" s="1"/>
  <c r="Q156" i="8" s="1"/>
  <c r="G145" i="8"/>
  <c r="H113" i="11"/>
  <c r="C114" i="11"/>
  <c r="R137" i="1"/>
  <c r="M138" i="1"/>
  <c r="O138" i="1" s="1"/>
  <c r="F141" i="10" s="1"/>
  <c r="C146" i="8" l="1"/>
  <c r="H145" i="8"/>
  <c r="T156" i="8"/>
  <c r="N156" i="8"/>
  <c r="S156" i="8" s="1"/>
  <c r="M157" i="8"/>
  <c r="I114" i="11"/>
  <c r="E114" i="11"/>
  <c r="P138" i="1"/>
  <c r="S138" i="1" s="1"/>
  <c r="R156" i="8" l="1"/>
  <c r="O157" i="8" s="1"/>
  <c r="E146" i="8"/>
  <c r="D146" i="8" s="1"/>
  <c r="F146" i="8" s="1"/>
  <c r="I146" i="8"/>
  <c r="P157" i="8"/>
  <c r="Q157" i="8" s="1"/>
  <c r="D114" i="11"/>
  <c r="F114" i="11" s="1"/>
  <c r="N117" i="10"/>
  <c r="Q138" i="1"/>
  <c r="G146" i="8" l="1"/>
  <c r="T157" i="8"/>
  <c r="M158" i="8"/>
  <c r="N157" i="8"/>
  <c r="G114" i="11"/>
  <c r="O117" i="10"/>
  <c r="R138" i="1"/>
  <c r="M139" i="1"/>
  <c r="O139" i="1" s="1"/>
  <c r="F142" i="10" s="1"/>
  <c r="C147" i="8" l="1"/>
  <c r="H146" i="8"/>
  <c r="S157" i="8"/>
  <c r="R157" i="8"/>
  <c r="O158" i="8" s="1"/>
  <c r="H114" i="11"/>
  <c r="C115" i="11"/>
  <c r="P139" i="1"/>
  <c r="S139" i="1" s="1"/>
  <c r="I147" i="8" l="1"/>
  <c r="E147" i="8"/>
  <c r="D147" i="8" s="1"/>
  <c r="F147" i="8" s="1"/>
  <c r="P158" i="8"/>
  <c r="T158" i="8" s="1"/>
  <c r="I115" i="11"/>
  <c r="E115" i="11"/>
  <c r="Q139" i="1"/>
  <c r="G147" i="8" l="1"/>
  <c r="N158" i="8"/>
  <c r="Q158" i="8"/>
  <c r="D115" i="11"/>
  <c r="F115" i="11" s="1"/>
  <c r="N118" i="10"/>
  <c r="R139" i="1"/>
  <c r="M140" i="1"/>
  <c r="O140" i="1" s="1"/>
  <c r="F143" i="10" s="1"/>
  <c r="H147" i="8" l="1"/>
  <c r="C148" i="8"/>
  <c r="M159" i="8"/>
  <c r="P159" i="8" s="1"/>
  <c r="Q159" i="8" s="1"/>
  <c r="R158" i="8"/>
  <c r="O159" i="8" s="1"/>
  <c r="S158" i="8"/>
  <c r="G115" i="11"/>
  <c r="O118" i="10"/>
  <c r="P140" i="1"/>
  <c r="S140" i="1" s="1"/>
  <c r="E148" i="8" l="1"/>
  <c r="D148" i="8" s="1"/>
  <c r="F148" i="8" s="1"/>
  <c r="I148" i="8"/>
  <c r="N159" i="8"/>
  <c r="S159" i="8" s="1"/>
  <c r="T159" i="8"/>
  <c r="M160" i="8"/>
  <c r="P160" i="8" s="1"/>
  <c r="Q160" i="8" s="1"/>
  <c r="C116" i="11"/>
  <c r="H115" i="11"/>
  <c r="Q140" i="1"/>
  <c r="R159" i="8" l="1"/>
  <c r="O160" i="8" s="1"/>
  <c r="G148" i="8"/>
  <c r="T160" i="8"/>
  <c r="M161" i="8"/>
  <c r="P161" i="8" s="1"/>
  <c r="Q161" i="8" s="1"/>
  <c r="N160" i="8"/>
  <c r="E116" i="11"/>
  <c r="I116" i="11"/>
  <c r="R140" i="1"/>
  <c r="M141" i="1"/>
  <c r="O141" i="1" s="1"/>
  <c r="F144" i="10" s="1"/>
  <c r="H148" i="8" l="1"/>
  <c r="C149" i="8"/>
  <c r="S160" i="8"/>
  <c r="N161" i="8"/>
  <c r="R161" i="8" s="1"/>
  <c r="O162" i="8" s="1"/>
  <c r="R160" i="8"/>
  <c r="O161" i="8" s="1"/>
  <c r="T161" i="8" s="1"/>
  <c r="M162" i="8"/>
  <c r="P162" i="8" s="1"/>
  <c r="Q162" i="8" s="1"/>
  <c r="M163" i="8" s="1"/>
  <c r="P163" i="8" s="1"/>
  <c r="Q163" i="8" s="1"/>
  <c r="M164" i="8" s="1"/>
  <c r="D116" i="11"/>
  <c r="F116" i="11" s="1"/>
  <c r="N119" i="10"/>
  <c r="P141" i="1"/>
  <c r="S141" i="1" s="1"/>
  <c r="I149" i="8" l="1"/>
  <c r="E149" i="8"/>
  <c r="D149" i="8" s="1"/>
  <c r="F149" i="8" s="1"/>
  <c r="S161" i="8"/>
  <c r="N162" i="8"/>
  <c r="T162" i="8"/>
  <c r="G116" i="11"/>
  <c r="O119" i="10"/>
  <c r="P164" i="8"/>
  <c r="Q164" i="8" s="1"/>
  <c r="Q141" i="1"/>
  <c r="G149" i="8" l="1"/>
  <c r="N163" i="8"/>
  <c r="N164" i="8" s="1"/>
  <c r="S162" i="8"/>
  <c r="R162" i="8"/>
  <c r="O163" i="8" s="1"/>
  <c r="T163" i="8" s="1"/>
  <c r="C117" i="11"/>
  <c r="H116" i="11"/>
  <c r="R141" i="1"/>
  <c r="M142" i="1"/>
  <c r="O142" i="1" s="1"/>
  <c r="F145" i="10" s="1"/>
  <c r="H149" i="8" l="1"/>
  <c r="C150" i="8"/>
  <c r="S163" i="8"/>
  <c r="R163" i="8"/>
  <c r="O164" i="8" s="1"/>
  <c r="T164" i="8" s="1"/>
  <c r="R164" i="8"/>
  <c r="O165" i="8" s="1"/>
  <c r="S164" i="8"/>
  <c r="I117" i="11"/>
  <c r="E117" i="11"/>
  <c r="M165" i="8"/>
  <c r="P142" i="1"/>
  <c r="S142" i="1" s="1"/>
  <c r="E150" i="8" l="1"/>
  <c r="D150" i="8" s="1"/>
  <c r="F150" i="8" s="1"/>
  <c r="I150" i="8"/>
  <c r="D117" i="11"/>
  <c r="F117" i="11" s="1"/>
  <c r="N120" i="10"/>
  <c r="P165" i="8"/>
  <c r="Q165" i="8" s="1"/>
  <c r="Q142" i="1"/>
  <c r="G150" i="8" l="1"/>
  <c r="N165" i="8"/>
  <c r="S165" i="8" s="1"/>
  <c r="G117" i="11"/>
  <c r="O120" i="10"/>
  <c r="T165" i="8"/>
  <c r="M166" i="8"/>
  <c r="R142" i="1"/>
  <c r="M143" i="1"/>
  <c r="O143" i="1" s="1"/>
  <c r="F146" i="10" s="1"/>
  <c r="C151" i="8" l="1"/>
  <c r="H150" i="8"/>
  <c r="R165" i="8"/>
  <c r="O166" i="8" s="1"/>
  <c r="H117" i="11"/>
  <c r="C118" i="11"/>
  <c r="P166" i="8"/>
  <c r="Q166" i="8" s="1"/>
  <c r="P143" i="1"/>
  <c r="S143" i="1" s="1"/>
  <c r="I151" i="8" l="1"/>
  <c r="E151" i="8"/>
  <c r="D151" i="8" s="1"/>
  <c r="F151" i="8" s="1"/>
  <c r="I118" i="11"/>
  <c r="E118" i="11"/>
  <c r="N166" i="8"/>
  <c r="S166" i="8" s="1"/>
  <c r="M167" i="8"/>
  <c r="T166" i="8"/>
  <c r="Q143" i="1"/>
  <c r="G151" i="8" l="1"/>
  <c r="R166" i="8"/>
  <c r="O167" i="8" s="1"/>
  <c r="D118" i="11"/>
  <c r="F118" i="11" s="1"/>
  <c r="N121" i="10"/>
  <c r="P167" i="8"/>
  <c r="Q167" i="8" s="1"/>
  <c r="R143" i="1"/>
  <c r="M144" i="1"/>
  <c r="O144" i="1" s="1"/>
  <c r="F147" i="10" s="1"/>
  <c r="H151" i="8" l="1"/>
  <c r="C152" i="8"/>
  <c r="T167" i="8"/>
  <c r="N167" i="8"/>
  <c r="S167" i="8" s="1"/>
  <c r="G118" i="11"/>
  <c r="O121" i="10"/>
  <c r="M168" i="8"/>
  <c r="P168" i="8" s="1"/>
  <c r="P144" i="1"/>
  <c r="S144" i="1" s="1"/>
  <c r="E152" i="8" l="1"/>
  <c r="D152" i="8" s="1"/>
  <c r="F152" i="8" s="1"/>
  <c r="I152" i="8"/>
  <c r="R167" i="8"/>
  <c r="O168" i="8" s="1"/>
  <c r="T168" i="8" s="1"/>
  <c r="H118" i="11"/>
  <c r="C119" i="11"/>
  <c r="Q168" i="8"/>
  <c r="M169" i="8" s="1"/>
  <c r="N168" i="8"/>
  <c r="Q144" i="1"/>
  <c r="G152" i="8" l="1"/>
  <c r="S168" i="8"/>
  <c r="I119" i="11"/>
  <c r="E119" i="11"/>
  <c r="R168" i="8"/>
  <c r="O169" i="8" s="1"/>
  <c r="P169" i="8"/>
  <c r="Q169" i="8" s="1"/>
  <c r="R144" i="1"/>
  <c r="M145" i="1"/>
  <c r="O145" i="1" s="1"/>
  <c r="F148" i="10" s="1"/>
  <c r="C153" i="8" l="1"/>
  <c r="H152" i="8"/>
  <c r="D119" i="11"/>
  <c r="F119" i="11" s="1"/>
  <c r="N122" i="10"/>
  <c r="T169" i="8"/>
  <c r="N169" i="8"/>
  <c r="M170" i="8"/>
  <c r="P145" i="1"/>
  <c r="S145" i="1" s="1"/>
  <c r="E153" i="8" l="1"/>
  <c r="D153" i="8" s="1"/>
  <c r="F153" i="8" s="1"/>
  <c r="I153" i="8"/>
  <c r="R169" i="8"/>
  <c r="O170" i="8" s="1"/>
  <c r="S169" i="8"/>
  <c r="G119" i="11"/>
  <c r="O122" i="10"/>
  <c r="P170" i="8"/>
  <c r="Q170" i="8" s="1"/>
  <c r="Q145" i="1"/>
  <c r="G153" i="8" l="1"/>
  <c r="H119" i="11"/>
  <c r="C120" i="11"/>
  <c r="N170" i="8"/>
  <c r="T170" i="8"/>
  <c r="M171" i="8"/>
  <c r="R145" i="1"/>
  <c r="M146" i="1"/>
  <c r="O146" i="1" s="1"/>
  <c r="F149" i="10" s="1"/>
  <c r="H153" i="8" l="1"/>
  <c r="C154" i="8"/>
  <c r="R170" i="8"/>
  <c r="O171" i="8" s="1"/>
  <c r="S170" i="8"/>
  <c r="I120" i="11"/>
  <c r="E120" i="11"/>
  <c r="P171" i="8"/>
  <c r="Q171" i="8" s="1"/>
  <c r="P146" i="1"/>
  <c r="S146" i="1" s="1"/>
  <c r="E154" i="8" l="1"/>
  <c r="D154" i="8" s="1"/>
  <c r="F154" i="8" s="1"/>
  <c r="I154" i="8"/>
  <c r="D120" i="11"/>
  <c r="F120" i="11" s="1"/>
  <c r="N123" i="10"/>
  <c r="N171" i="8"/>
  <c r="S171" i="8" s="1"/>
  <c r="M172" i="8"/>
  <c r="T171" i="8"/>
  <c r="Q146" i="1"/>
  <c r="G154" i="8" l="1"/>
  <c r="G120" i="11"/>
  <c r="O123" i="10"/>
  <c r="R171" i="8"/>
  <c r="O172" i="8" s="1"/>
  <c r="P172" i="8"/>
  <c r="Q172" i="8" s="1"/>
  <c r="R146" i="1"/>
  <c r="M147" i="1"/>
  <c r="O147" i="1" s="1"/>
  <c r="F150" i="10" s="1"/>
  <c r="C155" i="8" l="1"/>
  <c r="H154" i="8"/>
  <c r="H120" i="11"/>
  <c r="C121" i="11"/>
  <c r="T172" i="8"/>
  <c r="N172" i="8"/>
  <c r="P147" i="1"/>
  <c r="S147" i="1" s="1"/>
  <c r="E155" i="8" l="1"/>
  <c r="D155" i="8" s="1"/>
  <c r="F155" i="8" s="1"/>
  <c r="I155" i="8"/>
  <c r="I121" i="11"/>
  <c r="E121" i="11"/>
  <c r="M173" i="8"/>
  <c r="P173" i="8" s="1"/>
  <c r="N173" i="8" s="1"/>
  <c r="S172" i="8"/>
  <c r="R172" i="8"/>
  <c r="O173" i="8" s="1"/>
  <c r="Q147" i="1"/>
  <c r="G155" i="8" l="1"/>
  <c r="T173" i="8"/>
  <c r="D121" i="11"/>
  <c r="F121" i="11" s="1"/>
  <c r="N124" i="10"/>
  <c r="Q173" i="8"/>
  <c r="R173" i="8" s="1"/>
  <c r="O174" i="8" s="1"/>
  <c r="R147" i="1"/>
  <c r="M148" i="1"/>
  <c r="O148" i="1" s="1"/>
  <c r="F151" i="10" s="1"/>
  <c r="H155" i="8" l="1"/>
  <c r="C156" i="8"/>
  <c r="G121" i="11"/>
  <c r="O124" i="10"/>
  <c r="S173" i="8"/>
  <c r="M174" i="8"/>
  <c r="P174" i="8" s="1"/>
  <c r="T174" i="8" s="1"/>
  <c r="P148" i="1"/>
  <c r="S148" i="1" s="1"/>
  <c r="I156" i="8" l="1"/>
  <c r="E156" i="8"/>
  <c r="D156" i="8" s="1"/>
  <c r="F156" i="8" s="1"/>
  <c r="H121" i="11"/>
  <c r="C122" i="11"/>
  <c r="N174" i="8"/>
  <c r="Q174" i="8"/>
  <c r="M175" i="8" s="1"/>
  <c r="Q148" i="1"/>
  <c r="G156" i="8" l="1"/>
  <c r="S174" i="8"/>
  <c r="E122" i="11"/>
  <c r="I122" i="11"/>
  <c r="R174" i="8"/>
  <c r="O175" i="8" s="1"/>
  <c r="P175" i="8"/>
  <c r="Q175" i="8" s="1"/>
  <c r="R148" i="1"/>
  <c r="M149" i="1"/>
  <c r="H156" i="8" l="1"/>
  <c r="C157" i="8"/>
  <c r="D122" i="11"/>
  <c r="F122" i="11" s="1"/>
  <c r="N125" i="10"/>
  <c r="T175" i="8"/>
  <c r="N175" i="8"/>
  <c r="O149" i="1"/>
  <c r="P149" i="1" l="1"/>
  <c r="F152" i="10"/>
  <c r="I157" i="8"/>
  <c r="E157" i="8"/>
  <c r="D157" i="8" s="1"/>
  <c r="F157" i="8" s="1"/>
  <c r="M176" i="8"/>
  <c r="P176" i="8" s="1"/>
  <c r="Q176" i="8" s="1"/>
  <c r="S175" i="8"/>
  <c r="G122" i="11"/>
  <c r="O125" i="10"/>
  <c r="R175" i="8"/>
  <c r="O176" i="8" s="1"/>
  <c r="S149" i="1"/>
  <c r="Q149" i="1"/>
  <c r="G157" i="8" l="1"/>
  <c r="H122" i="11"/>
  <c r="C123" i="11"/>
  <c r="T176" i="8"/>
  <c r="N176" i="8"/>
  <c r="R149" i="1"/>
  <c r="M150" i="1"/>
  <c r="O150" i="1" s="1"/>
  <c r="F153" i="10" s="1"/>
  <c r="C158" i="8" l="1"/>
  <c r="H157" i="8"/>
  <c r="I123" i="11"/>
  <c r="E123" i="11"/>
  <c r="M177" i="8"/>
  <c r="S176" i="8"/>
  <c r="R176" i="8"/>
  <c r="O177" i="8" s="1"/>
  <c r="P150" i="1"/>
  <c r="S150" i="1" s="1"/>
  <c r="E158" i="8" l="1"/>
  <c r="D158" i="8" s="1"/>
  <c r="F158" i="8" s="1"/>
  <c r="I158" i="8"/>
  <c r="P177" i="8"/>
  <c r="Q177" i="8" s="1"/>
  <c r="M178" i="8" s="1"/>
  <c r="P178" i="8" s="1"/>
  <c r="D123" i="11"/>
  <c r="F123" i="11" s="1"/>
  <c r="N126" i="10"/>
  <c r="Q150" i="1"/>
  <c r="T177" i="8" l="1"/>
  <c r="G158" i="8"/>
  <c r="G123" i="11"/>
  <c r="O126" i="10"/>
  <c r="N177" i="8"/>
  <c r="S177" i="8" s="1"/>
  <c r="Q178" i="8"/>
  <c r="R150" i="1"/>
  <c r="M151" i="1"/>
  <c r="O151" i="1" s="1"/>
  <c r="F154" i="10" s="1"/>
  <c r="H158" i="8" l="1"/>
  <c r="C159" i="8"/>
  <c r="N178" i="8"/>
  <c r="S178" i="8" s="1"/>
  <c r="H123" i="11"/>
  <c r="C124" i="11"/>
  <c r="R177" i="8"/>
  <c r="O178" i="8" s="1"/>
  <c r="T178" i="8" s="1"/>
  <c r="R178" i="8"/>
  <c r="O179" i="8" s="1"/>
  <c r="M179" i="8"/>
  <c r="P151" i="1"/>
  <c r="S151" i="1" s="1"/>
  <c r="E159" i="8" l="1"/>
  <c r="D159" i="8" s="1"/>
  <c r="F159" i="8" s="1"/>
  <c r="I159" i="8"/>
  <c r="E124" i="11"/>
  <c r="I124" i="11"/>
  <c r="P179" i="8"/>
  <c r="Q179" i="8" s="1"/>
  <c r="Q151" i="1"/>
  <c r="G159" i="8" l="1"/>
  <c r="T179" i="8"/>
  <c r="N179" i="8"/>
  <c r="S179" i="8" s="1"/>
  <c r="D124" i="11"/>
  <c r="F124" i="11" s="1"/>
  <c r="N127" i="10"/>
  <c r="M180" i="8"/>
  <c r="R151" i="1"/>
  <c r="M152" i="1"/>
  <c r="O152" i="1" s="1"/>
  <c r="F155" i="10" s="1"/>
  <c r="H159" i="8" l="1"/>
  <c r="C160" i="8"/>
  <c r="G124" i="11"/>
  <c r="O127" i="10"/>
  <c r="R179" i="8"/>
  <c r="O180" i="8" s="1"/>
  <c r="P180" i="8"/>
  <c r="Q180" i="8" s="1"/>
  <c r="P152" i="1"/>
  <c r="S152" i="1" s="1"/>
  <c r="E160" i="8" l="1"/>
  <c r="D160" i="8" s="1"/>
  <c r="F160" i="8" s="1"/>
  <c r="I160" i="8"/>
  <c r="H124" i="11"/>
  <c r="C125" i="11"/>
  <c r="T180" i="8"/>
  <c r="N180" i="8"/>
  <c r="Q152" i="1"/>
  <c r="G160" i="8" l="1"/>
  <c r="R180" i="8"/>
  <c r="O181" i="8" s="1"/>
  <c r="S180" i="8"/>
  <c r="E125" i="11"/>
  <c r="I125" i="11"/>
  <c r="M181" i="8"/>
  <c r="R152" i="1"/>
  <c r="M153" i="1"/>
  <c r="O153" i="1" s="1"/>
  <c r="F156" i="10" s="1"/>
  <c r="H160" i="8" l="1"/>
  <c r="C161" i="8"/>
  <c r="D125" i="11"/>
  <c r="F125" i="11" s="1"/>
  <c r="N128" i="10"/>
  <c r="P181" i="8"/>
  <c r="Q181" i="8" s="1"/>
  <c r="P153" i="1"/>
  <c r="S153" i="1" s="1"/>
  <c r="E161" i="8" l="1"/>
  <c r="D161" i="8" s="1"/>
  <c r="F161" i="8" s="1"/>
  <c r="I161" i="8"/>
  <c r="G125" i="11"/>
  <c r="O128" i="10"/>
  <c r="N181" i="8"/>
  <c r="M182" i="8"/>
  <c r="T181" i="8"/>
  <c r="Q153" i="1"/>
  <c r="G161" i="8" l="1"/>
  <c r="R181" i="8"/>
  <c r="O182" i="8" s="1"/>
  <c r="S181" i="8"/>
  <c r="C126" i="11"/>
  <c r="H125" i="11"/>
  <c r="P182" i="8"/>
  <c r="Q182" i="8" s="1"/>
  <c r="R153" i="1"/>
  <c r="M154" i="1"/>
  <c r="O154" i="1" s="1"/>
  <c r="F157" i="10" s="1"/>
  <c r="H161" i="8" l="1"/>
  <c r="C162" i="8"/>
  <c r="E126" i="11"/>
  <c r="I126" i="11"/>
  <c r="N182" i="8"/>
  <c r="M183" i="8"/>
  <c r="T182" i="8"/>
  <c r="P154" i="1"/>
  <c r="S154" i="1" s="1"/>
  <c r="E162" i="8" l="1"/>
  <c r="D162" i="8" s="1"/>
  <c r="F162" i="8" s="1"/>
  <c r="I162" i="8"/>
  <c r="R182" i="8"/>
  <c r="O183" i="8" s="1"/>
  <c r="S182" i="8"/>
  <c r="D126" i="11"/>
  <c r="F126" i="11" s="1"/>
  <c r="N129" i="10"/>
  <c r="P183" i="8"/>
  <c r="Q183" i="8" s="1"/>
  <c r="Q154" i="1"/>
  <c r="G162" i="8" l="1"/>
  <c r="G126" i="11"/>
  <c r="O129" i="10"/>
  <c r="N183" i="8"/>
  <c r="T183" i="8"/>
  <c r="M184" i="8"/>
  <c r="R154" i="1"/>
  <c r="M155" i="1"/>
  <c r="O155" i="1" s="1"/>
  <c r="F158" i="10" s="1"/>
  <c r="H162" i="8" l="1"/>
  <c r="C163" i="8"/>
  <c r="R183" i="8"/>
  <c r="O184" i="8" s="1"/>
  <c r="S183" i="8"/>
  <c r="H126" i="11"/>
  <c r="C127" i="11"/>
  <c r="P184" i="8"/>
  <c r="Q184" i="8" s="1"/>
  <c r="P155" i="1"/>
  <c r="S155" i="1" s="1"/>
  <c r="I163" i="8" l="1"/>
  <c r="E163" i="8"/>
  <c r="D163" i="8" s="1"/>
  <c r="F163" i="8" s="1"/>
  <c r="I127" i="11"/>
  <c r="E127" i="11"/>
  <c r="T184" i="8"/>
  <c r="N184" i="8"/>
  <c r="Q155" i="1"/>
  <c r="G163" i="8" l="1"/>
  <c r="R184" i="8"/>
  <c r="O185" i="8" s="1"/>
  <c r="S184" i="8"/>
  <c r="D127" i="11"/>
  <c r="F127" i="11" s="1"/>
  <c r="N130" i="10"/>
  <c r="M185" i="8"/>
  <c r="R155" i="1"/>
  <c r="M156" i="1"/>
  <c r="O156" i="1" s="1"/>
  <c r="F159" i="10" s="1"/>
  <c r="H163" i="8" l="1"/>
  <c r="C164" i="8"/>
  <c r="G127" i="11"/>
  <c r="O130" i="10"/>
  <c r="P185" i="8"/>
  <c r="Q185" i="8" s="1"/>
  <c r="P156" i="1"/>
  <c r="S156" i="1" s="1"/>
  <c r="E164" i="8" l="1"/>
  <c r="D164" i="8" s="1"/>
  <c r="I164" i="8"/>
  <c r="N185" i="8"/>
  <c r="S185" i="8" s="1"/>
  <c r="H127" i="11"/>
  <c r="C128" i="11"/>
  <c r="T185" i="8"/>
  <c r="M186" i="8"/>
  <c r="Q156" i="1"/>
  <c r="F164" i="8" l="1"/>
  <c r="G164" i="8" s="1"/>
  <c r="R185" i="8"/>
  <c r="O186" i="8" s="1"/>
  <c r="I128" i="11"/>
  <c r="E128" i="11"/>
  <c r="P186" i="8"/>
  <c r="Q186" i="8" s="1"/>
  <c r="R156" i="1"/>
  <c r="M157" i="1"/>
  <c r="O157" i="1" s="1"/>
  <c r="F160" i="10" s="1"/>
  <c r="C165" i="8" l="1"/>
  <c r="H164" i="8"/>
  <c r="T186" i="8"/>
  <c r="D128" i="11"/>
  <c r="F128" i="11" s="1"/>
  <c r="N131" i="10"/>
  <c r="N186" i="8"/>
  <c r="P157" i="1"/>
  <c r="S157" i="1" s="1"/>
  <c r="E165" i="8" l="1"/>
  <c r="D165" i="8" s="1"/>
  <c r="I165" i="8"/>
  <c r="R186" i="8"/>
  <c r="O187" i="8" s="1"/>
  <c r="S186" i="8"/>
  <c r="G128" i="11"/>
  <c r="O131" i="10"/>
  <c r="M187" i="8"/>
  <c r="Q157" i="1"/>
  <c r="F165" i="8" l="1"/>
  <c r="G165" i="8" s="1"/>
  <c r="H128" i="11"/>
  <c r="C129" i="11"/>
  <c r="P187" i="8"/>
  <c r="Q187" i="8" s="1"/>
  <c r="R157" i="1"/>
  <c r="M158" i="1"/>
  <c r="H165" i="8" l="1"/>
  <c r="C166" i="8"/>
  <c r="E129" i="11"/>
  <c r="I129" i="11"/>
  <c r="N187" i="8"/>
  <c r="M188" i="8"/>
  <c r="T187" i="8"/>
  <c r="O158" i="1"/>
  <c r="F161" i="10" s="1"/>
  <c r="E166" i="8" l="1"/>
  <c r="D166" i="8" s="1"/>
  <c r="I166" i="8"/>
  <c r="R187" i="8"/>
  <c r="O188" i="8" s="1"/>
  <c r="S187" i="8"/>
  <c r="D129" i="11"/>
  <c r="F129" i="11" s="1"/>
  <c r="N132" i="10"/>
  <c r="P188" i="8"/>
  <c r="Q188" i="8" s="1"/>
  <c r="P158" i="1"/>
  <c r="S158" i="1" s="1"/>
  <c r="F166" i="8" l="1"/>
  <c r="G166" i="8" s="1"/>
  <c r="G129" i="11"/>
  <c r="O132" i="10"/>
  <c r="T188" i="8"/>
  <c r="N188" i="8"/>
  <c r="Q158" i="1"/>
  <c r="M159" i="1" s="1"/>
  <c r="H166" i="8" l="1"/>
  <c r="C167" i="8"/>
  <c r="M189" i="8"/>
  <c r="P189" i="8" s="1"/>
  <c r="Q189" i="8" s="1"/>
  <c r="S188" i="8"/>
  <c r="C130" i="11"/>
  <c r="H129" i="11"/>
  <c r="R188" i="8"/>
  <c r="O189" i="8" s="1"/>
  <c r="O159" i="1"/>
  <c r="P159" i="1" l="1"/>
  <c r="F162" i="10"/>
  <c r="E167" i="8"/>
  <c r="D167" i="8" s="1"/>
  <c r="I167" i="8"/>
  <c r="E130" i="11"/>
  <c r="I130" i="11"/>
  <c r="N189" i="8"/>
  <c r="T189" i="8"/>
  <c r="Q159" i="1"/>
  <c r="M160" i="1" s="1"/>
  <c r="O160" i="1" s="1"/>
  <c r="F163" i="10" s="1"/>
  <c r="S159" i="1"/>
  <c r="F167" i="8" l="1"/>
  <c r="G167" i="8" s="1"/>
  <c r="M190" i="8"/>
  <c r="P190" i="8" s="1"/>
  <c r="Q190" i="8" s="1"/>
  <c r="S189" i="8"/>
  <c r="D130" i="11"/>
  <c r="F130" i="11" s="1"/>
  <c r="N133" i="10"/>
  <c r="R189" i="8"/>
  <c r="O190" i="8" s="1"/>
  <c r="T190" i="8" s="1"/>
  <c r="N190" i="8"/>
  <c r="P160" i="1"/>
  <c r="S160" i="1" s="1"/>
  <c r="H167" i="8" l="1"/>
  <c r="C168" i="8"/>
  <c r="G130" i="11"/>
  <c r="O133" i="10"/>
  <c r="R190" i="8"/>
  <c r="O191" i="8" s="1"/>
  <c r="S190" i="8"/>
  <c r="M191" i="8"/>
  <c r="Q160" i="1"/>
  <c r="E168" i="8" l="1"/>
  <c r="D168" i="8" s="1"/>
  <c r="I168" i="8"/>
  <c r="H130" i="11"/>
  <c r="C131" i="11"/>
  <c r="P191" i="8"/>
  <c r="Q191" i="8" s="1"/>
  <c r="R160" i="1"/>
  <c r="M161" i="1"/>
  <c r="O161" i="1" s="1"/>
  <c r="F164" i="10" s="1"/>
  <c r="F168" i="8" l="1"/>
  <c r="G168" i="8" s="1"/>
  <c r="I131" i="11"/>
  <c r="E131" i="11"/>
  <c r="N191" i="8"/>
  <c r="T191" i="8"/>
  <c r="P161" i="1"/>
  <c r="S161" i="1" s="1"/>
  <c r="H168" i="8" l="1"/>
  <c r="C169" i="8"/>
  <c r="R191" i="8"/>
  <c r="O192" i="8" s="1"/>
  <c r="S191" i="8"/>
  <c r="D131" i="11"/>
  <c r="F131" i="11" s="1"/>
  <c r="N134" i="10"/>
  <c r="M192" i="8"/>
  <c r="Q161" i="1"/>
  <c r="E169" i="8" l="1"/>
  <c r="D169" i="8" s="1"/>
  <c r="I169" i="8"/>
  <c r="G131" i="11"/>
  <c r="O134" i="10"/>
  <c r="P192" i="8"/>
  <c r="Q192" i="8" s="1"/>
  <c r="R161" i="1"/>
  <c r="M162" i="1"/>
  <c r="O162" i="1" s="1"/>
  <c r="F165" i="10" s="1"/>
  <c r="F169" i="8" l="1"/>
  <c r="G169" i="8" s="1"/>
  <c r="H131" i="11"/>
  <c r="C132" i="11"/>
  <c r="N192" i="8"/>
  <c r="T192" i="8"/>
  <c r="M193" i="8"/>
  <c r="P162" i="1"/>
  <c r="S162" i="1" s="1"/>
  <c r="H169" i="8" l="1"/>
  <c r="C170" i="8"/>
  <c r="R192" i="8"/>
  <c r="O193" i="8" s="1"/>
  <c r="S192" i="8"/>
  <c r="E132" i="11"/>
  <c r="I132" i="11"/>
  <c r="P193" i="8"/>
  <c r="Q193" i="8" s="1"/>
  <c r="Q162" i="1"/>
  <c r="E170" i="8" l="1"/>
  <c r="D170" i="8" s="1"/>
  <c r="I170" i="8"/>
  <c r="D132" i="11"/>
  <c r="F132" i="11" s="1"/>
  <c r="N135" i="10"/>
  <c r="N193" i="8"/>
  <c r="T193" i="8"/>
  <c r="R162" i="1"/>
  <c r="M163" i="1"/>
  <c r="O163" i="1" s="1"/>
  <c r="F166" i="10" s="1"/>
  <c r="F170" i="8" l="1"/>
  <c r="G170" i="8" s="1"/>
  <c r="R193" i="8"/>
  <c r="O194" i="8" s="1"/>
  <c r="S193" i="8"/>
  <c r="G132" i="11"/>
  <c r="O135" i="10"/>
  <c r="M194" i="8"/>
  <c r="P163" i="1"/>
  <c r="S163" i="1" s="1"/>
  <c r="H170" i="8" l="1"/>
  <c r="C171" i="8"/>
  <c r="H132" i="11"/>
  <c r="C133" i="11"/>
  <c r="P194" i="8"/>
  <c r="Q194" i="8" s="1"/>
  <c r="Q163" i="1"/>
  <c r="E171" i="8" l="1"/>
  <c r="D171" i="8" s="1"/>
  <c r="I171" i="8"/>
  <c r="E133" i="11"/>
  <c r="I133" i="11"/>
  <c r="T194" i="8"/>
  <c r="N194" i="8"/>
  <c r="R163" i="1"/>
  <c r="M164" i="1"/>
  <c r="O164" i="1" s="1"/>
  <c r="F167" i="10" s="1"/>
  <c r="F171" i="8" l="1"/>
  <c r="G171" i="8" s="1"/>
  <c r="R194" i="8"/>
  <c r="O195" i="8" s="1"/>
  <c r="S194" i="8"/>
  <c r="D133" i="11"/>
  <c r="F133" i="11" s="1"/>
  <c r="N136" i="10"/>
  <c r="M195" i="8"/>
  <c r="P164" i="1"/>
  <c r="S164" i="1" s="1"/>
  <c r="H171" i="8" l="1"/>
  <c r="C172" i="8"/>
  <c r="G133" i="11"/>
  <c r="O136" i="10"/>
  <c r="P195" i="8"/>
  <c r="Q195" i="8" s="1"/>
  <c r="Q164" i="1"/>
  <c r="E172" i="8" l="1"/>
  <c r="D172" i="8" s="1"/>
  <c r="I172" i="8"/>
  <c r="H133" i="11"/>
  <c r="C134" i="11"/>
  <c r="N195" i="8"/>
  <c r="T195" i="8"/>
  <c r="M196" i="8"/>
  <c r="R164" i="1"/>
  <c r="M165" i="1"/>
  <c r="O165" i="1" s="1"/>
  <c r="F168" i="10" s="1"/>
  <c r="F172" i="8" l="1"/>
  <c r="G172" i="8" s="1"/>
  <c r="R195" i="8"/>
  <c r="O196" i="8" s="1"/>
  <c r="S195" i="8"/>
  <c r="E134" i="11"/>
  <c r="I134" i="11"/>
  <c r="P196" i="8"/>
  <c r="N196" i="8" s="1"/>
  <c r="P165" i="1"/>
  <c r="S165" i="1" s="1"/>
  <c r="C173" i="8" l="1"/>
  <c r="H172" i="8"/>
  <c r="T196" i="8"/>
  <c r="D134" i="11"/>
  <c r="F134" i="11" s="1"/>
  <c r="N137" i="10"/>
  <c r="Q196" i="8"/>
  <c r="R196" i="8" s="1"/>
  <c r="O197" i="8" s="1"/>
  <c r="Q165" i="1"/>
  <c r="I173" i="8" l="1"/>
  <c r="E173" i="8"/>
  <c r="D173" i="8" s="1"/>
  <c r="S196" i="8"/>
  <c r="G134" i="11"/>
  <c r="O137" i="10"/>
  <c r="M197" i="8"/>
  <c r="R165" i="1"/>
  <c r="M166" i="1"/>
  <c r="O166" i="1" s="1"/>
  <c r="F169" i="10" s="1"/>
  <c r="F173" i="8" l="1"/>
  <c r="G173" i="8" s="1"/>
  <c r="H134" i="11"/>
  <c r="C135" i="11"/>
  <c r="P197" i="8"/>
  <c r="Q197" i="8" s="1"/>
  <c r="P166" i="1"/>
  <c r="S166" i="1" s="1"/>
  <c r="H173" i="8" l="1"/>
  <c r="C174" i="8"/>
  <c r="N197" i="8"/>
  <c r="S197" i="8" s="1"/>
  <c r="T197" i="8"/>
  <c r="I135" i="11"/>
  <c r="E135" i="11"/>
  <c r="M198" i="8"/>
  <c r="P198" i="8" s="1"/>
  <c r="Q198" i="8" s="1"/>
  <c r="Q166" i="1"/>
  <c r="I174" i="8" l="1"/>
  <c r="E174" i="8"/>
  <c r="D174" i="8" s="1"/>
  <c r="R197" i="8"/>
  <c r="O198" i="8" s="1"/>
  <c r="D135" i="11"/>
  <c r="F135" i="11" s="1"/>
  <c r="N138" i="10"/>
  <c r="N198" i="8"/>
  <c r="T198" i="8"/>
  <c r="M199" i="8"/>
  <c r="R166" i="1"/>
  <c r="M167" i="1"/>
  <c r="O167" i="1" s="1"/>
  <c r="F170" i="10" s="1"/>
  <c r="F174" i="8" l="1"/>
  <c r="G174" i="8" s="1"/>
  <c r="R198" i="8"/>
  <c r="O199" i="8" s="1"/>
  <c r="S198" i="8"/>
  <c r="G135" i="11"/>
  <c r="O138" i="10"/>
  <c r="P199" i="8"/>
  <c r="Q199" i="8" s="1"/>
  <c r="P167" i="1"/>
  <c r="S167" i="1" s="1"/>
  <c r="H174" i="8" l="1"/>
  <c r="C175" i="8"/>
  <c r="H135" i="11"/>
  <c r="C136" i="11"/>
  <c r="N199" i="8"/>
  <c r="T199" i="8"/>
  <c r="Q167" i="1"/>
  <c r="I175" i="8" l="1"/>
  <c r="E175" i="8"/>
  <c r="D175" i="8" s="1"/>
  <c r="R199" i="8"/>
  <c r="O200" i="8" s="1"/>
  <c r="S199" i="8"/>
  <c r="I136" i="11"/>
  <c r="E136" i="11"/>
  <c r="M200" i="8"/>
  <c r="R167" i="1"/>
  <c r="M168" i="1"/>
  <c r="O168" i="1" s="1"/>
  <c r="F171" i="10" s="1"/>
  <c r="F175" i="8" l="1"/>
  <c r="G175" i="8" s="1"/>
  <c r="D136" i="11"/>
  <c r="F136" i="11" s="1"/>
  <c r="N139" i="10"/>
  <c r="P200" i="8"/>
  <c r="Q200" i="8" s="1"/>
  <c r="P168" i="1"/>
  <c r="S168" i="1" s="1"/>
  <c r="H175" i="8" l="1"/>
  <c r="C176" i="8"/>
  <c r="G136" i="11"/>
  <c r="O139" i="10"/>
  <c r="N200" i="8"/>
  <c r="T200" i="8"/>
  <c r="Q168" i="1"/>
  <c r="I176" i="8" l="1"/>
  <c r="E176" i="8"/>
  <c r="D176" i="8" s="1"/>
  <c r="R200" i="8"/>
  <c r="O201" i="8" s="1"/>
  <c r="S200" i="8"/>
  <c r="H136" i="11"/>
  <c r="C137" i="11"/>
  <c r="M201" i="8"/>
  <c r="R168" i="1"/>
  <c r="M169" i="1"/>
  <c r="O169" i="1" s="1"/>
  <c r="F172" i="10" s="1"/>
  <c r="F176" i="8" l="1"/>
  <c r="G176" i="8" s="1"/>
  <c r="E137" i="11"/>
  <c r="I137" i="11"/>
  <c r="P201" i="8"/>
  <c r="Q201" i="8" s="1"/>
  <c r="P169" i="1"/>
  <c r="S169" i="1" s="1"/>
  <c r="H176" i="8" l="1"/>
  <c r="C177" i="8"/>
  <c r="N201" i="8"/>
  <c r="S201" i="8" s="1"/>
  <c r="D137" i="11"/>
  <c r="F137" i="11" s="1"/>
  <c r="N140" i="10"/>
  <c r="T201" i="8"/>
  <c r="M202" i="8"/>
  <c r="Q169" i="1"/>
  <c r="E177" i="8" l="1"/>
  <c r="D177" i="8" s="1"/>
  <c r="I177" i="8"/>
  <c r="R201" i="8"/>
  <c r="O202" i="8" s="1"/>
  <c r="G137" i="11"/>
  <c r="O140" i="10"/>
  <c r="P202" i="8"/>
  <c r="Q202" i="8" s="1"/>
  <c r="R169" i="1"/>
  <c r="M170" i="1"/>
  <c r="O170" i="1" s="1"/>
  <c r="F173" i="10" s="1"/>
  <c r="F177" i="8" l="1"/>
  <c r="G177" i="8" s="1"/>
  <c r="N202" i="8"/>
  <c r="S202" i="8" s="1"/>
  <c r="H137" i="11"/>
  <c r="C138" i="11"/>
  <c r="T202" i="8"/>
  <c r="M203" i="8"/>
  <c r="P170" i="1"/>
  <c r="S170" i="1" s="1"/>
  <c r="C178" i="8" l="1"/>
  <c r="H177" i="8"/>
  <c r="R202" i="8"/>
  <c r="O203" i="8" s="1"/>
  <c r="E138" i="11"/>
  <c r="I138" i="11"/>
  <c r="P203" i="8"/>
  <c r="Q203" i="8" s="1"/>
  <c r="Q170" i="1"/>
  <c r="E178" i="8" l="1"/>
  <c r="D178" i="8" s="1"/>
  <c r="I178" i="8"/>
  <c r="D138" i="11"/>
  <c r="F138" i="11" s="1"/>
  <c r="N141" i="10"/>
  <c r="N203" i="8"/>
  <c r="T203" i="8"/>
  <c r="M204" i="8"/>
  <c r="R170" i="1"/>
  <c r="M171" i="1"/>
  <c r="O171" i="1" s="1"/>
  <c r="F174" i="10" s="1"/>
  <c r="F178" i="8" l="1"/>
  <c r="G178" i="8" s="1"/>
  <c r="R203" i="8"/>
  <c r="O204" i="8" s="1"/>
  <c r="S203" i="8"/>
  <c r="G138" i="11"/>
  <c r="O141" i="10"/>
  <c r="P204" i="8"/>
  <c r="Q204" i="8" s="1"/>
  <c r="P171" i="1"/>
  <c r="S171" i="1" s="1"/>
  <c r="C179" i="8" l="1"/>
  <c r="H178" i="8"/>
  <c r="H138" i="11"/>
  <c r="C139" i="11"/>
  <c r="N204" i="8"/>
  <c r="T204" i="8"/>
  <c r="M205" i="8"/>
  <c r="Q171" i="1"/>
  <c r="I179" i="8" l="1"/>
  <c r="E179" i="8"/>
  <c r="D179" i="8" s="1"/>
  <c r="R204" i="8"/>
  <c r="O205" i="8" s="1"/>
  <c r="S204" i="8"/>
  <c r="I139" i="11"/>
  <c r="E139" i="11"/>
  <c r="P205" i="8"/>
  <c r="Q205" i="8" s="1"/>
  <c r="R171" i="1"/>
  <c r="M172" i="1"/>
  <c r="O172" i="1" s="1"/>
  <c r="F175" i="10" s="1"/>
  <c r="F179" i="8" l="1"/>
  <c r="G179" i="8" s="1"/>
  <c r="D139" i="11"/>
  <c r="F139" i="11" s="1"/>
  <c r="N142" i="10"/>
  <c r="N205" i="8"/>
  <c r="T205" i="8"/>
  <c r="P172" i="1"/>
  <c r="S172" i="1" s="1"/>
  <c r="H179" i="8" l="1"/>
  <c r="C180" i="8"/>
  <c r="R205" i="8"/>
  <c r="O206" i="8" s="1"/>
  <c r="S205" i="8"/>
  <c r="G139" i="11"/>
  <c r="O142" i="10"/>
  <c r="M206" i="8"/>
  <c r="Q172" i="1"/>
  <c r="E180" i="8" l="1"/>
  <c r="D180" i="8" s="1"/>
  <c r="I180" i="8"/>
  <c r="H139" i="11"/>
  <c r="C140" i="11"/>
  <c r="P206" i="8"/>
  <c r="Q206" i="8" s="1"/>
  <c r="R172" i="1"/>
  <c r="M173" i="1"/>
  <c r="O173" i="1" s="1"/>
  <c r="F176" i="10" s="1"/>
  <c r="F180" i="8" l="1"/>
  <c r="G180" i="8" s="1"/>
  <c r="E140" i="11"/>
  <c r="I140" i="11"/>
  <c r="N206" i="8"/>
  <c r="T206" i="8"/>
  <c r="P173" i="1"/>
  <c r="S173" i="1" s="1"/>
  <c r="H180" i="8" l="1"/>
  <c r="C181" i="8"/>
  <c r="R206" i="8"/>
  <c r="O207" i="8" s="1"/>
  <c r="S206" i="8"/>
  <c r="D140" i="11"/>
  <c r="F140" i="11" s="1"/>
  <c r="N143" i="10"/>
  <c r="M207" i="8"/>
  <c r="Q173" i="1"/>
  <c r="I181" i="8" l="1"/>
  <c r="E181" i="8"/>
  <c r="D181" i="8" s="1"/>
  <c r="G140" i="11"/>
  <c r="O143" i="10"/>
  <c r="P207" i="8"/>
  <c r="Q207" i="8" s="1"/>
  <c r="R173" i="1"/>
  <c r="M174" i="1"/>
  <c r="O174" i="1" s="1"/>
  <c r="F177" i="10" s="1"/>
  <c r="F181" i="8" l="1"/>
  <c r="G181" i="8" s="1"/>
  <c r="H140" i="11"/>
  <c r="C141" i="11"/>
  <c r="N207" i="8"/>
  <c r="T207" i="8"/>
  <c r="P174" i="1"/>
  <c r="S174" i="1" s="1"/>
  <c r="H181" i="8" l="1"/>
  <c r="C182" i="8"/>
  <c r="R207" i="8"/>
  <c r="O208" i="8" s="1"/>
  <c r="S207" i="8"/>
  <c r="E141" i="11"/>
  <c r="I141" i="11"/>
  <c r="M208" i="8"/>
  <c r="Q174" i="1"/>
  <c r="I182" i="8" l="1"/>
  <c r="E182" i="8"/>
  <c r="D182" i="8" s="1"/>
  <c r="D141" i="11"/>
  <c r="F141" i="11" s="1"/>
  <c r="N144" i="10"/>
  <c r="P208" i="8"/>
  <c r="Q208" i="8" s="1"/>
  <c r="R174" i="1"/>
  <c r="M175" i="1"/>
  <c r="O175" i="1" s="1"/>
  <c r="F178" i="10" s="1"/>
  <c r="E264" i="1"/>
  <c r="F182" i="8" l="1"/>
  <c r="G182" i="8" s="1"/>
  <c r="G141" i="11"/>
  <c r="O144" i="10"/>
  <c r="N208" i="8"/>
  <c r="T208" i="8"/>
  <c r="M209" i="8"/>
  <c r="I264" i="1"/>
  <c r="B267" i="10"/>
  <c r="P175" i="1"/>
  <c r="S175" i="1" s="1"/>
  <c r="C183" i="8" l="1"/>
  <c r="H182" i="8"/>
  <c r="R208" i="8"/>
  <c r="O209" i="8" s="1"/>
  <c r="S208" i="8"/>
  <c r="C142" i="11"/>
  <c r="H141" i="11"/>
  <c r="P209" i="8"/>
  <c r="Q209" i="8" s="1"/>
  <c r="Q175" i="1"/>
  <c r="G264" i="1"/>
  <c r="C267" i="10"/>
  <c r="E265" i="1"/>
  <c r="B268" i="10" s="1"/>
  <c r="O264" i="1"/>
  <c r="F267" i="10" s="1"/>
  <c r="E183" i="8" l="1"/>
  <c r="D183" i="8" s="1"/>
  <c r="I183" i="8"/>
  <c r="E142" i="11"/>
  <c r="I142" i="11"/>
  <c r="N209" i="8"/>
  <c r="T209" i="8"/>
  <c r="G265" i="1"/>
  <c r="C268" i="10"/>
  <c r="R175" i="1"/>
  <c r="M176" i="1"/>
  <c r="O176" i="1" s="1"/>
  <c r="F179" i="10" s="1"/>
  <c r="I265" i="1"/>
  <c r="P264" i="1"/>
  <c r="E266" i="1"/>
  <c r="B269" i="10" s="1"/>
  <c r="P265" i="1"/>
  <c r="Q265" i="1" s="1"/>
  <c r="R265" i="1" s="1"/>
  <c r="F183" i="8" l="1"/>
  <c r="G183" i="8" s="1"/>
  <c r="R209" i="8"/>
  <c r="O210" i="8" s="1"/>
  <c r="S209" i="8"/>
  <c r="D142" i="11"/>
  <c r="F142" i="11" s="1"/>
  <c r="N145" i="10"/>
  <c r="M210" i="8"/>
  <c r="P176" i="1"/>
  <c r="S176" i="1" s="1"/>
  <c r="G266" i="1"/>
  <c r="C269" i="10"/>
  <c r="Q264" i="1"/>
  <c r="R264" i="1" s="1"/>
  <c r="S264" i="1"/>
  <c r="I266" i="1"/>
  <c r="O265" i="1"/>
  <c r="F268" i="10" s="1"/>
  <c r="C184" i="8" l="1"/>
  <c r="H183" i="8"/>
  <c r="G142" i="11"/>
  <c r="O145" i="10"/>
  <c r="P210" i="8"/>
  <c r="Q210" i="8" s="1"/>
  <c r="Q176" i="1"/>
  <c r="S265" i="1"/>
  <c r="E267" i="1"/>
  <c r="B270" i="10" s="1"/>
  <c r="P266" i="1"/>
  <c r="Q266" i="1" s="1"/>
  <c r="R266" i="1" s="1"/>
  <c r="I184" i="8" l="1"/>
  <c r="E184" i="8"/>
  <c r="D184" i="8" s="1"/>
  <c r="H142" i="11"/>
  <c r="C143" i="11"/>
  <c r="N210" i="8"/>
  <c r="M211" i="8"/>
  <c r="T210" i="8"/>
  <c r="G267" i="1"/>
  <c r="C270" i="10"/>
  <c r="R176" i="1"/>
  <c r="M177" i="1"/>
  <c r="O177" i="1" s="1"/>
  <c r="F180" i="10" s="1"/>
  <c r="I267" i="1"/>
  <c r="O266" i="1"/>
  <c r="F184" i="8" l="1"/>
  <c r="G184" i="8" s="1"/>
  <c r="R210" i="8"/>
  <c r="O211" i="8" s="1"/>
  <c r="S210" i="8"/>
  <c r="E143" i="11"/>
  <c r="I143" i="11"/>
  <c r="P211" i="8"/>
  <c r="Q211" i="8" s="1"/>
  <c r="P177" i="1"/>
  <c r="S177" i="1" s="1"/>
  <c r="S266" i="1"/>
  <c r="P267" i="1"/>
  <c r="Q267" i="1" s="1"/>
  <c r="R267" i="1" s="1"/>
  <c r="H184" i="8" l="1"/>
  <c r="C185" i="8"/>
  <c r="D143" i="11"/>
  <c r="F143" i="11" s="1"/>
  <c r="N146" i="10"/>
  <c r="N211" i="8"/>
  <c r="T211" i="8"/>
  <c r="M212" i="8"/>
  <c r="Q177" i="1"/>
  <c r="O267" i="1"/>
  <c r="E185" i="8" l="1"/>
  <c r="D185" i="8" s="1"/>
  <c r="I185" i="8"/>
  <c r="R211" i="8"/>
  <c r="O212" i="8" s="1"/>
  <c r="S211" i="8"/>
  <c r="G143" i="11"/>
  <c r="O146" i="10"/>
  <c r="P212" i="8"/>
  <c r="Q212" i="8" s="1"/>
  <c r="R177" i="1"/>
  <c r="M178" i="1"/>
  <c r="O178" i="1" s="1"/>
  <c r="F181" i="10" s="1"/>
  <c r="S267" i="1"/>
  <c r="P268" i="1"/>
  <c r="F185" i="8" l="1"/>
  <c r="G185" i="8" s="1"/>
  <c r="H143" i="11"/>
  <c r="C144" i="11"/>
  <c r="N212" i="8"/>
  <c r="T212" i="8"/>
  <c r="M213" i="8"/>
  <c r="P178" i="1"/>
  <c r="S178" i="1" s="1"/>
  <c r="Q268" i="1"/>
  <c r="R268" i="1" s="1"/>
  <c r="O268" i="1"/>
  <c r="H185" i="8" l="1"/>
  <c r="C186" i="8"/>
  <c r="R212" i="8"/>
  <c r="O213" i="8" s="1"/>
  <c r="S212" i="8"/>
  <c r="E144" i="11"/>
  <c r="I144" i="11"/>
  <c r="P213" i="8"/>
  <c r="Q213" i="8" s="1"/>
  <c r="Q178" i="1"/>
  <c r="S268" i="1"/>
  <c r="P269" i="1"/>
  <c r="Q269" i="1" s="1"/>
  <c r="E186" i="8" l="1"/>
  <c r="D186" i="8" s="1"/>
  <c r="I186" i="8"/>
  <c r="D144" i="11"/>
  <c r="F144" i="11" s="1"/>
  <c r="N147" i="10"/>
  <c r="N213" i="8"/>
  <c r="T213" i="8"/>
  <c r="R178" i="1"/>
  <c r="M179" i="1"/>
  <c r="O179" i="1" s="1"/>
  <c r="F182" i="10" s="1"/>
  <c r="O269" i="1"/>
  <c r="S269" i="1" s="1"/>
  <c r="F186" i="8" l="1"/>
  <c r="G186" i="8" s="1"/>
  <c r="M214" i="8"/>
  <c r="P214" i="8" s="1"/>
  <c r="Q214" i="8" s="1"/>
  <c r="S213" i="8"/>
  <c r="G144" i="11"/>
  <c r="O147" i="10"/>
  <c r="R213" i="8"/>
  <c r="O214" i="8" s="1"/>
  <c r="P179" i="1"/>
  <c r="S179" i="1" s="1"/>
  <c r="P270" i="1"/>
  <c r="Q270" i="1" s="1"/>
  <c r="H186" i="8" l="1"/>
  <c r="C187" i="8"/>
  <c r="H144" i="11"/>
  <c r="C145" i="11"/>
  <c r="N214" i="8"/>
  <c r="S214" i="8" s="1"/>
  <c r="T214" i="8"/>
  <c r="M215" i="8"/>
  <c r="Q179" i="1"/>
  <c r="O270" i="1"/>
  <c r="E187" i="8" l="1"/>
  <c r="D187" i="8" s="1"/>
  <c r="I187" i="8"/>
  <c r="R214" i="8"/>
  <c r="O215" i="8" s="1"/>
  <c r="E145" i="11"/>
  <c r="I145" i="11"/>
  <c r="P215" i="8"/>
  <c r="Q215" i="8" s="1"/>
  <c r="R179" i="1"/>
  <c r="M180" i="1"/>
  <c r="O180" i="1" s="1"/>
  <c r="F183" i="10" s="1"/>
  <c r="S270" i="1"/>
  <c r="F187" i="8" l="1"/>
  <c r="G187" i="8" s="1"/>
  <c r="N215" i="8"/>
  <c r="S215" i="8" s="1"/>
  <c r="D145" i="11"/>
  <c r="F145" i="11" s="1"/>
  <c r="N148" i="10"/>
  <c r="T215" i="8"/>
  <c r="M216" i="8"/>
  <c r="P180" i="1"/>
  <c r="S180" i="1" s="1"/>
  <c r="H187" i="8" l="1"/>
  <c r="C188" i="8"/>
  <c r="G145" i="11"/>
  <c r="O148" i="10"/>
  <c r="R215" i="8"/>
  <c r="O216" i="8" s="1"/>
  <c r="P216" i="8"/>
  <c r="Q216" i="8" s="1"/>
  <c r="Q180" i="1"/>
  <c r="I188" i="8" l="1"/>
  <c r="E188" i="8"/>
  <c r="D188" i="8" s="1"/>
  <c r="C146" i="11"/>
  <c r="H145" i="11"/>
  <c r="N216" i="8"/>
  <c r="T216" i="8"/>
  <c r="R180" i="1"/>
  <c r="M181" i="1"/>
  <c r="F188" i="8" l="1"/>
  <c r="G188" i="8" s="1"/>
  <c r="R216" i="8"/>
  <c r="O217" i="8" s="1"/>
  <c r="S216" i="8"/>
  <c r="I146" i="11"/>
  <c r="E146" i="11"/>
  <c r="M217" i="8"/>
  <c r="O181" i="1"/>
  <c r="F184" i="10" s="1"/>
  <c r="R252" i="1"/>
  <c r="H188" i="8" l="1"/>
  <c r="C189" i="8"/>
  <c r="D146" i="11"/>
  <c r="F146" i="11" s="1"/>
  <c r="N149" i="10"/>
  <c r="P217" i="8"/>
  <c r="T217" i="8" s="1"/>
  <c r="P181" i="1"/>
  <c r="I189" i="8" l="1"/>
  <c r="E189" i="8"/>
  <c r="D189" i="8" s="1"/>
  <c r="G146" i="11"/>
  <c r="O149" i="10"/>
  <c r="N217" i="8"/>
  <c r="Q217" i="8"/>
  <c r="S181" i="1"/>
  <c r="Q181" i="1"/>
  <c r="M182" i="1" s="1"/>
  <c r="O182" i="1" s="1"/>
  <c r="F185" i="10" s="1"/>
  <c r="R253" i="1"/>
  <c r="F189" i="8" l="1"/>
  <c r="G189" i="8" s="1"/>
  <c r="S217" i="8"/>
  <c r="C147" i="11"/>
  <c r="H146" i="11"/>
  <c r="R217" i="8"/>
  <c r="O218" i="8" s="1"/>
  <c r="M218" i="8"/>
  <c r="P182" i="1"/>
  <c r="S182" i="1" s="1"/>
  <c r="H189" i="8" l="1"/>
  <c r="C190" i="8"/>
  <c r="I147" i="11"/>
  <c r="E147" i="11"/>
  <c r="P218" i="8"/>
  <c r="T218" i="8" s="1"/>
  <c r="Q182" i="1"/>
  <c r="R254" i="1"/>
  <c r="I190" i="8" l="1"/>
  <c r="E190" i="8"/>
  <c r="D190" i="8" s="1"/>
  <c r="D147" i="11"/>
  <c r="F147" i="11" s="1"/>
  <c r="N150" i="10"/>
  <c r="Q218" i="8"/>
  <c r="M219" i="8" s="1"/>
  <c r="P219" i="8" s="1"/>
  <c r="Q219" i="8" s="1"/>
  <c r="N218" i="8"/>
  <c r="R182" i="1"/>
  <c r="M183" i="1"/>
  <c r="O183" i="1" s="1"/>
  <c r="F186" i="10" s="1"/>
  <c r="F190" i="8" l="1"/>
  <c r="G190" i="8" s="1"/>
  <c r="S218" i="8"/>
  <c r="G147" i="11"/>
  <c r="O150" i="10"/>
  <c r="R218" i="8"/>
  <c r="O219" i="8" s="1"/>
  <c r="T219" i="8" s="1"/>
  <c r="N219" i="8"/>
  <c r="M220" i="8"/>
  <c r="P183" i="1"/>
  <c r="S183" i="1" s="1"/>
  <c r="H190" i="8" l="1"/>
  <c r="C191" i="8"/>
  <c r="R219" i="8"/>
  <c r="O220" i="8" s="1"/>
  <c r="S219" i="8"/>
  <c r="H147" i="11"/>
  <c r="C148" i="11"/>
  <c r="P220" i="8"/>
  <c r="Q220" i="8" s="1"/>
  <c r="Q183" i="1"/>
  <c r="E191" i="8" l="1"/>
  <c r="D191" i="8" s="1"/>
  <c r="I191" i="8"/>
  <c r="N220" i="8"/>
  <c r="S220" i="8" s="1"/>
  <c r="E148" i="11"/>
  <c r="I148" i="11"/>
  <c r="M221" i="8"/>
  <c r="T220" i="8"/>
  <c r="R183" i="1"/>
  <c r="M184" i="1"/>
  <c r="O184" i="1" s="1"/>
  <c r="F187" i="10" s="1"/>
  <c r="F191" i="8" l="1"/>
  <c r="G191" i="8" s="1"/>
  <c r="R220" i="8"/>
  <c r="O221" i="8" s="1"/>
  <c r="D148" i="11"/>
  <c r="F148" i="11" s="1"/>
  <c r="N151" i="10"/>
  <c r="P221" i="8"/>
  <c r="Q221" i="8" s="1"/>
  <c r="P184" i="1"/>
  <c r="S184" i="1" s="1"/>
  <c r="H191" i="8" l="1"/>
  <c r="C192" i="8"/>
  <c r="T221" i="8"/>
  <c r="G148" i="11"/>
  <c r="O151" i="10"/>
  <c r="N221" i="8"/>
  <c r="M222" i="8"/>
  <c r="Q184" i="1"/>
  <c r="I192" i="8" l="1"/>
  <c r="E192" i="8"/>
  <c r="D192" i="8" s="1"/>
  <c r="R221" i="8"/>
  <c r="O222" i="8" s="1"/>
  <c r="S221" i="8"/>
  <c r="C149" i="11"/>
  <c r="H148" i="11"/>
  <c r="P222" i="8"/>
  <c r="Q222" i="8" s="1"/>
  <c r="R184" i="1"/>
  <c r="M185" i="1"/>
  <c r="O185" i="1" s="1"/>
  <c r="F188" i="10" s="1"/>
  <c r="F192" i="8" l="1"/>
  <c r="G192" i="8" s="1"/>
  <c r="E149" i="11"/>
  <c r="I149" i="11"/>
  <c r="N222" i="8"/>
  <c r="T222" i="8"/>
  <c r="M223" i="8"/>
  <c r="P185" i="1"/>
  <c r="S185" i="1" s="1"/>
  <c r="C193" i="8" l="1"/>
  <c r="H192" i="8"/>
  <c r="R222" i="8"/>
  <c r="O223" i="8" s="1"/>
  <c r="S222" i="8"/>
  <c r="D149" i="11"/>
  <c r="F149" i="11" s="1"/>
  <c r="N152" i="10"/>
  <c r="P223" i="8"/>
  <c r="Q223" i="8" s="1"/>
  <c r="Q185" i="1"/>
  <c r="E193" i="8" l="1"/>
  <c r="D193" i="8" s="1"/>
  <c r="I193" i="8"/>
  <c r="G149" i="11"/>
  <c r="O152" i="10"/>
  <c r="N223" i="8"/>
  <c r="M224" i="8"/>
  <c r="T223" i="8"/>
  <c r="R185" i="1"/>
  <c r="M186" i="1"/>
  <c r="O186" i="1" s="1"/>
  <c r="F189" i="10" s="1"/>
  <c r="F193" i="8" l="1"/>
  <c r="G193" i="8" s="1"/>
  <c r="R223" i="8"/>
  <c r="O224" i="8" s="1"/>
  <c r="S223" i="8"/>
  <c r="H149" i="11"/>
  <c r="C150" i="11"/>
  <c r="P224" i="8"/>
  <c r="Q224" i="8" s="1"/>
  <c r="P186" i="1"/>
  <c r="S186" i="1" s="1"/>
  <c r="H193" i="8" l="1"/>
  <c r="C194" i="8"/>
  <c r="E150" i="11"/>
  <c r="I150" i="11"/>
  <c r="N224" i="8"/>
  <c r="M225" i="8"/>
  <c r="T224" i="8"/>
  <c r="Q186" i="1"/>
  <c r="I194" i="8" l="1"/>
  <c r="E194" i="8"/>
  <c r="D194" i="8" s="1"/>
  <c r="R224" i="8"/>
  <c r="O225" i="8" s="1"/>
  <c r="S224" i="8"/>
  <c r="D150" i="11"/>
  <c r="F150" i="11" s="1"/>
  <c r="N153" i="10"/>
  <c r="P225" i="8"/>
  <c r="Q225" i="8" s="1"/>
  <c r="R186" i="1"/>
  <c r="M187" i="1"/>
  <c r="O187" i="1" s="1"/>
  <c r="F190" i="10" s="1"/>
  <c r="F194" i="8" l="1"/>
  <c r="G194" i="8" s="1"/>
  <c r="G150" i="11"/>
  <c r="O153" i="10"/>
  <c r="N225" i="8"/>
  <c r="T225" i="8"/>
  <c r="M226" i="8"/>
  <c r="P187" i="1"/>
  <c r="S187" i="1" s="1"/>
  <c r="H194" i="8" l="1"/>
  <c r="C195" i="8"/>
  <c r="R225" i="8"/>
  <c r="O226" i="8" s="1"/>
  <c r="S225" i="8"/>
  <c r="C151" i="11"/>
  <c r="H150" i="11"/>
  <c r="P226" i="8"/>
  <c r="Q226" i="8" s="1"/>
  <c r="Q187" i="1"/>
  <c r="E195" i="8" l="1"/>
  <c r="D195" i="8" s="1"/>
  <c r="I195" i="8"/>
  <c r="E151" i="11"/>
  <c r="I151" i="11"/>
  <c r="N226" i="8"/>
  <c r="M227" i="8"/>
  <c r="T226" i="8"/>
  <c r="R187" i="1"/>
  <c r="M188" i="1"/>
  <c r="O188" i="1" s="1"/>
  <c r="F191" i="10" s="1"/>
  <c r="F195" i="8" l="1"/>
  <c r="G195" i="8" s="1"/>
  <c r="R226" i="8"/>
  <c r="O227" i="8" s="1"/>
  <c r="S226" i="8"/>
  <c r="D151" i="11"/>
  <c r="F151" i="11" s="1"/>
  <c r="N154" i="10"/>
  <c r="P227" i="8"/>
  <c r="Q227" i="8" s="1"/>
  <c r="P188" i="1"/>
  <c r="S188" i="1" s="1"/>
  <c r="E25" i="1"/>
  <c r="B28" i="10" s="1"/>
  <c r="C196" i="8" l="1"/>
  <c r="H195" i="8"/>
  <c r="G151" i="11"/>
  <c r="O154" i="10"/>
  <c r="N227" i="8"/>
  <c r="T227" i="8"/>
  <c r="Q188" i="1"/>
  <c r="F25" i="1"/>
  <c r="I196" i="8" l="1"/>
  <c r="E196" i="8"/>
  <c r="D196" i="8" s="1"/>
  <c r="C28" i="10"/>
  <c r="R227" i="8"/>
  <c r="O228" i="8" s="1"/>
  <c r="S227" i="8"/>
  <c r="H151" i="11"/>
  <c r="C152" i="11"/>
  <c r="M228" i="8"/>
  <c r="R188" i="1"/>
  <c r="M189" i="1"/>
  <c r="O189" i="1" s="1"/>
  <c r="F192" i="10" s="1"/>
  <c r="G25" i="1"/>
  <c r="C26" i="1" s="1"/>
  <c r="I25" i="1"/>
  <c r="F196" i="8" l="1"/>
  <c r="G196" i="8" s="1"/>
  <c r="E152" i="11"/>
  <c r="I152" i="11"/>
  <c r="P228" i="8"/>
  <c r="Q228" i="8" s="1"/>
  <c r="P189" i="1"/>
  <c r="S189" i="1" s="1"/>
  <c r="E26" i="1"/>
  <c r="B29" i="10" s="1"/>
  <c r="H196" i="8" l="1"/>
  <c r="C197" i="8"/>
  <c r="N228" i="8"/>
  <c r="S228" i="8" s="1"/>
  <c r="D152" i="11"/>
  <c r="F152" i="11" s="1"/>
  <c r="N155" i="10"/>
  <c r="M229" i="8"/>
  <c r="T228" i="8"/>
  <c r="Q189" i="1"/>
  <c r="F26" i="1"/>
  <c r="I197" i="8" l="1"/>
  <c r="E197" i="8"/>
  <c r="D197" i="8" s="1"/>
  <c r="C29" i="10"/>
  <c r="R228" i="8"/>
  <c r="O229" i="8" s="1"/>
  <c r="G152" i="11"/>
  <c r="O155" i="10"/>
  <c r="P229" i="8"/>
  <c r="Q229" i="8" s="1"/>
  <c r="R189" i="1"/>
  <c r="M190" i="1"/>
  <c r="O190" i="1" s="1"/>
  <c r="F193" i="10" s="1"/>
  <c r="G26" i="1"/>
  <c r="I26" i="1"/>
  <c r="C27" i="1" l="1"/>
  <c r="E27" i="1" s="1"/>
  <c r="F197" i="8"/>
  <c r="G197" i="8" s="1"/>
  <c r="T229" i="8"/>
  <c r="N229" i="8"/>
  <c r="S229" i="8" s="1"/>
  <c r="H152" i="11"/>
  <c r="C153" i="11"/>
  <c r="M230" i="8"/>
  <c r="P190" i="1"/>
  <c r="B30" i="10" l="1"/>
  <c r="F27" i="1"/>
  <c r="C30" i="10" s="1"/>
  <c r="C198" i="8"/>
  <c r="H197" i="8"/>
  <c r="R229" i="8"/>
  <c r="O230" i="8" s="1"/>
  <c r="I153" i="11"/>
  <c r="E153" i="11"/>
  <c r="P230" i="8"/>
  <c r="Q230" i="8" s="1"/>
  <c r="Q190" i="1"/>
  <c r="S190" i="1"/>
  <c r="G27" i="1"/>
  <c r="C28" i="1" s="1"/>
  <c r="E28" i="1" s="1"/>
  <c r="B31" i="10" s="1"/>
  <c r="I27" i="1" l="1"/>
  <c r="E198" i="8"/>
  <c r="D198" i="8" s="1"/>
  <c r="I198" i="8"/>
  <c r="N230" i="8"/>
  <c r="S230" i="8" s="1"/>
  <c r="D153" i="11"/>
  <c r="F153" i="11" s="1"/>
  <c r="N156" i="10"/>
  <c r="M231" i="8"/>
  <c r="P231" i="8" s="1"/>
  <c r="T230" i="8"/>
  <c r="R190" i="1"/>
  <c r="M191" i="1"/>
  <c r="O191" i="1" s="1"/>
  <c r="F194" i="10" s="1"/>
  <c r="F28" i="1"/>
  <c r="N231" i="8" l="1"/>
  <c r="R230" i="8"/>
  <c r="O231" i="8" s="1"/>
  <c r="T231" i="8" s="1"/>
  <c r="F198" i="8"/>
  <c r="G198" i="8" s="1"/>
  <c r="C31" i="10"/>
  <c r="G153" i="11"/>
  <c r="O156" i="10"/>
  <c r="Q231" i="8"/>
  <c r="R231" i="8" s="1"/>
  <c r="O232" i="8" s="1"/>
  <c r="P191" i="1"/>
  <c r="S191" i="1" s="1"/>
  <c r="I28" i="1"/>
  <c r="G28" i="1"/>
  <c r="C29" i="1" s="1"/>
  <c r="E29" i="1" s="1"/>
  <c r="C199" i="8" l="1"/>
  <c r="H198" i="8"/>
  <c r="M232" i="8"/>
  <c r="P232" i="8" s="1"/>
  <c r="Q232" i="8" s="1"/>
  <c r="H153" i="11"/>
  <c r="C154" i="11"/>
  <c r="S231" i="8"/>
  <c r="F29" i="1"/>
  <c r="B32" i="10"/>
  <c r="Q191" i="1"/>
  <c r="E199" i="8" l="1"/>
  <c r="D199" i="8" s="1"/>
  <c r="I199" i="8"/>
  <c r="N232" i="8"/>
  <c r="S232" i="8" s="1"/>
  <c r="E154" i="11"/>
  <c r="I154" i="11"/>
  <c r="M233" i="8"/>
  <c r="T232" i="8"/>
  <c r="G29" i="1"/>
  <c r="C30" i="1" s="1"/>
  <c r="E30" i="1" s="1"/>
  <c r="C32" i="10"/>
  <c r="I29" i="1"/>
  <c r="R191" i="1"/>
  <c r="M192" i="1"/>
  <c r="O192" i="1" s="1"/>
  <c r="F195" i="10" s="1"/>
  <c r="F199" i="8" l="1"/>
  <c r="G199" i="8" s="1"/>
  <c r="R232" i="8"/>
  <c r="O233" i="8" s="1"/>
  <c r="D154" i="11"/>
  <c r="F154" i="11" s="1"/>
  <c r="N157" i="10"/>
  <c r="P233" i="8"/>
  <c r="Q233" i="8" s="1"/>
  <c r="F30" i="1"/>
  <c r="B33" i="10"/>
  <c r="P192" i="1"/>
  <c r="S192" i="1" s="1"/>
  <c r="H199" i="8" l="1"/>
  <c r="C200" i="8"/>
  <c r="G154" i="11"/>
  <c r="O157" i="10"/>
  <c r="N233" i="8"/>
  <c r="T233" i="8"/>
  <c r="M234" i="8"/>
  <c r="I30" i="1"/>
  <c r="C33" i="10"/>
  <c r="Q192" i="1"/>
  <c r="G30" i="1"/>
  <c r="C31" i="1" s="1"/>
  <c r="E31" i="1" s="1"/>
  <c r="E200" i="8" l="1"/>
  <c r="D200" i="8" s="1"/>
  <c r="I200" i="8"/>
  <c r="R233" i="8"/>
  <c r="O234" i="8" s="1"/>
  <c r="S233" i="8"/>
  <c r="C155" i="11"/>
  <c r="H154" i="11"/>
  <c r="P234" i="8"/>
  <c r="Q234" i="8" s="1"/>
  <c r="F31" i="1"/>
  <c r="I31" i="1" s="1"/>
  <c r="B34" i="10"/>
  <c r="R192" i="1"/>
  <c r="M193" i="1"/>
  <c r="O193" i="1" s="1"/>
  <c r="F196" i="10" s="1"/>
  <c r="F200" i="8" l="1"/>
  <c r="G200" i="8" s="1"/>
  <c r="E155" i="11"/>
  <c r="I155" i="11"/>
  <c r="N234" i="8"/>
  <c r="T234" i="8"/>
  <c r="P193" i="1"/>
  <c r="S193" i="1" s="1"/>
  <c r="G31" i="1"/>
  <c r="C32" i="1" s="1"/>
  <c r="E32" i="1" s="1"/>
  <c r="C34" i="10"/>
  <c r="C201" i="8" l="1"/>
  <c r="H200" i="8"/>
  <c r="R234" i="8"/>
  <c r="O235" i="8" s="1"/>
  <c r="S234" i="8"/>
  <c r="D155" i="11"/>
  <c r="F155" i="11" s="1"/>
  <c r="N158" i="10"/>
  <c r="M235" i="8"/>
  <c r="F32" i="1"/>
  <c r="B35" i="10"/>
  <c r="Q193" i="1"/>
  <c r="E201" i="8" l="1"/>
  <c r="D201" i="8" s="1"/>
  <c r="I201" i="8"/>
  <c r="G155" i="11"/>
  <c r="O158" i="10"/>
  <c r="P235" i="8"/>
  <c r="Q235" i="8" s="1"/>
  <c r="I32" i="1"/>
  <c r="C35" i="10"/>
  <c r="G32" i="1"/>
  <c r="C33" i="1" s="1"/>
  <c r="R193" i="1"/>
  <c r="M194" i="1"/>
  <c r="O194" i="1" s="1"/>
  <c r="F197" i="10" s="1"/>
  <c r="F201" i="8" l="1"/>
  <c r="G201" i="8" s="1"/>
  <c r="N235" i="8"/>
  <c r="S235" i="8" s="1"/>
  <c r="C156" i="11"/>
  <c r="H155" i="11"/>
  <c r="T235" i="8"/>
  <c r="M236" i="8"/>
  <c r="P194" i="1"/>
  <c r="E33" i="1"/>
  <c r="C202" i="8" l="1"/>
  <c r="H201" i="8"/>
  <c r="R235" i="8"/>
  <c r="O236" i="8" s="1"/>
  <c r="I156" i="11"/>
  <c r="E156" i="11"/>
  <c r="P236" i="8"/>
  <c r="Q236" i="8" s="1"/>
  <c r="F33" i="1"/>
  <c r="B36" i="10"/>
  <c r="Q194" i="1"/>
  <c r="S194" i="1"/>
  <c r="E202" i="8" l="1"/>
  <c r="D202" i="8" s="1"/>
  <c r="I202" i="8"/>
  <c r="D156" i="11"/>
  <c r="F156" i="11" s="1"/>
  <c r="N159" i="10"/>
  <c r="N236" i="8"/>
  <c r="T236" i="8"/>
  <c r="I33" i="1"/>
  <c r="C36" i="10"/>
  <c r="G33" i="1"/>
  <c r="C34" i="1" s="1"/>
  <c r="R194" i="1"/>
  <c r="M195" i="1"/>
  <c r="O195" i="1" s="1"/>
  <c r="F198" i="10" s="1"/>
  <c r="F202" i="8" l="1"/>
  <c r="G202" i="8" s="1"/>
  <c r="R236" i="8"/>
  <c r="O237" i="8" s="1"/>
  <c r="S236" i="8"/>
  <c r="G156" i="11"/>
  <c r="O159" i="10"/>
  <c r="M237" i="8"/>
  <c r="P195" i="1"/>
  <c r="S195" i="1" s="1"/>
  <c r="E34" i="1"/>
  <c r="H202" i="8" l="1"/>
  <c r="C203" i="8"/>
  <c r="H156" i="11"/>
  <c r="C157" i="11"/>
  <c r="P237" i="8"/>
  <c r="Q237" i="8" s="1"/>
  <c r="Q195" i="1"/>
  <c r="F34" i="1"/>
  <c r="B37" i="10"/>
  <c r="E203" i="8" l="1"/>
  <c r="D203" i="8" s="1"/>
  <c r="I203" i="8"/>
  <c r="E157" i="11"/>
  <c r="I157" i="11"/>
  <c r="N237" i="8"/>
  <c r="T237" i="8"/>
  <c r="R195" i="1"/>
  <c r="M196" i="1"/>
  <c r="O196" i="1" s="1"/>
  <c r="F199" i="10" s="1"/>
  <c r="I34" i="1"/>
  <c r="C37" i="10"/>
  <c r="G34" i="1"/>
  <c r="C35" i="1" s="1"/>
  <c r="F203" i="8" l="1"/>
  <c r="G203" i="8" s="1"/>
  <c r="R237" i="8"/>
  <c r="O238" i="8" s="1"/>
  <c r="S237" i="8"/>
  <c r="D157" i="11"/>
  <c r="F157" i="11" s="1"/>
  <c r="N160" i="10"/>
  <c r="M238" i="8"/>
  <c r="E35" i="1"/>
  <c r="P196" i="1"/>
  <c r="S196" i="1" s="1"/>
  <c r="H203" i="8" l="1"/>
  <c r="C204" i="8"/>
  <c r="G157" i="11"/>
  <c r="O160" i="10"/>
  <c r="P238" i="8"/>
  <c r="Q238" i="8" s="1"/>
  <c r="F35" i="1"/>
  <c r="B38" i="10"/>
  <c r="Q196" i="1"/>
  <c r="E204" i="8" l="1"/>
  <c r="D204" i="8" s="1"/>
  <c r="I204" i="8"/>
  <c r="C158" i="11"/>
  <c r="H157" i="11"/>
  <c r="N238" i="8"/>
  <c r="T238" i="8"/>
  <c r="I35" i="1"/>
  <c r="C38" i="10"/>
  <c r="G35" i="1"/>
  <c r="R196" i="1"/>
  <c r="M197" i="1"/>
  <c r="O197" i="1" s="1"/>
  <c r="F200" i="10" s="1"/>
  <c r="F204" i="8" l="1"/>
  <c r="G204" i="8" s="1"/>
  <c r="R238" i="8"/>
  <c r="O239" i="8" s="1"/>
  <c r="S238" i="8"/>
  <c r="I158" i="11"/>
  <c r="E158" i="11"/>
  <c r="M239" i="8"/>
  <c r="P197" i="1"/>
  <c r="H35" i="1"/>
  <c r="E17" i="1" s="1"/>
  <c r="C205" i="8" l="1"/>
  <c r="H204" i="8"/>
  <c r="D158" i="11"/>
  <c r="F158" i="11" s="1"/>
  <c r="N161" i="10"/>
  <c r="P239" i="8"/>
  <c r="Q239" i="8" s="1"/>
  <c r="M240" i="8" s="1"/>
  <c r="C36" i="1"/>
  <c r="E36" i="1" s="1"/>
  <c r="B39" i="10" s="1"/>
  <c r="Q197" i="1"/>
  <c r="S197" i="1"/>
  <c r="I205" i="8" l="1"/>
  <c r="E205" i="8"/>
  <c r="D205" i="8" s="1"/>
  <c r="T239" i="8"/>
  <c r="N239" i="8"/>
  <c r="S239" i="8" s="1"/>
  <c r="G158" i="11"/>
  <c r="O161" i="10"/>
  <c r="P240" i="8"/>
  <c r="Q240" i="8" s="1"/>
  <c r="R197" i="1"/>
  <c r="M198" i="1"/>
  <c r="O198" i="1" s="1"/>
  <c r="F201" i="10" s="1"/>
  <c r="F36" i="1"/>
  <c r="F205" i="8" l="1"/>
  <c r="G205" i="8" s="1"/>
  <c r="R239" i="8"/>
  <c r="O240" i="8" s="1"/>
  <c r="T240" i="8" s="1"/>
  <c r="N240" i="8"/>
  <c r="S240" i="8" s="1"/>
  <c r="H158" i="11"/>
  <c r="C159" i="11"/>
  <c r="I36" i="1"/>
  <c r="C39" i="10"/>
  <c r="G36" i="1"/>
  <c r="C37" i="1" s="1"/>
  <c r="P198" i="1"/>
  <c r="H205" i="8" l="1"/>
  <c r="C206" i="8"/>
  <c r="R240" i="8"/>
  <c r="O241" i="8" s="1"/>
  <c r="E159" i="11"/>
  <c r="I159" i="11"/>
  <c r="M241" i="8"/>
  <c r="Q198" i="1"/>
  <c r="E37" i="1"/>
  <c r="S198" i="1"/>
  <c r="I206" i="8" l="1"/>
  <c r="E206" i="8"/>
  <c r="D206" i="8" s="1"/>
  <c r="D159" i="11"/>
  <c r="F159" i="11" s="1"/>
  <c r="N162" i="10"/>
  <c r="P241" i="8"/>
  <c r="Q241" i="8" s="1"/>
  <c r="R198" i="1"/>
  <c r="M199" i="1"/>
  <c r="O199" i="1" s="1"/>
  <c r="F202" i="10" s="1"/>
  <c r="F37" i="1"/>
  <c r="B40" i="10"/>
  <c r="F206" i="8" l="1"/>
  <c r="G206" i="8" s="1"/>
  <c r="G159" i="11"/>
  <c r="O162" i="10"/>
  <c r="N241" i="8"/>
  <c r="S241" i="8" s="1"/>
  <c r="T241" i="8"/>
  <c r="C40" i="10"/>
  <c r="I37" i="1"/>
  <c r="G37" i="1"/>
  <c r="C38" i="1" s="1"/>
  <c r="P199" i="1"/>
  <c r="H206" i="8" l="1"/>
  <c r="C207" i="8"/>
  <c r="R241" i="8"/>
  <c r="O242" i="8" s="1"/>
  <c r="C160" i="11"/>
  <c r="H159" i="11"/>
  <c r="M242" i="8"/>
  <c r="Q199" i="1"/>
  <c r="E38" i="1"/>
  <c r="S199" i="1"/>
  <c r="E207" i="8" l="1"/>
  <c r="D207" i="8" s="1"/>
  <c r="I207" i="8"/>
  <c r="E160" i="11"/>
  <c r="I160" i="11"/>
  <c r="P242" i="8"/>
  <c r="Q242" i="8" s="1"/>
  <c r="R199" i="1"/>
  <c r="M200" i="1"/>
  <c r="O200" i="1" s="1"/>
  <c r="F203" i="10" s="1"/>
  <c r="F38" i="1"/>
  <c r="B41" i="10"/>
  <c r="F207" i="8" l="1"/>
  <c r="G207" i="8" s="1"/>
  <c r="T242" i="8"/>
  <c r="N242" i="8"/>
  <c r="S242" i="8" s="1"/>
  <c r="D160" i="11"/>
  <c r="F160" i="11" s="1"/>
  <c r="N163" i="10"/>
  <c r="M243" i="8"/>
  <c r="P243" i="8" s="1"/>
  <c r="Q243" i="8" s="1"/>
  <c r="C41" i="10"/>
  <c r="I38" i="1"/>
  <c r="G38" i="1"/>
  <c r="C39" i="1" s="1"/>
  <c r="P200" i="1"/>
  <c r="R242" i="8" l="1"/>
  <c r="O243" i="8" s="1"/>
  <c r="T243" i="8" s="1"/>
  <c r="H207" i="8"/>
  <c r="C208" i="8"/>
  <c r="G160" i="11"/>
  <c r="O163" i="10"/>
  <c r="N243" i="8"/>
  <c r="Q200" i="1"/>
  <c r="E39" i="1"/>
  <c r="S200" i="1"/>
  <c r="I208" i="8" l="1"/>
  <c r="E208" i="8"/>
  <c r="D208" i="8" s="1"/>
  <c r="R243" i="8"/>
  <c r="O244" i="8" s="1"/>
  <c r="S243" i="8"/>
  <c r="H160" i="11"/>
  <c r="C161" i="11"/>
  <c r="M244" i="8"/>
  <c r="F39" i="1"/>
  <c r="B42" i="10"/>
  <c r="R200" i="1"/>
  <c r="M201" i="1"/>
  <c r="O201" i="1" s="1"/>
  <c r="F204" i="10" s="1"/>
  <c r="F208" i="8" l="1"/>
  <c r="G208" i="8" s="1"/>
  <c r="E161" i="11"/>
  <c r="I161" i="11"/>
  <c r="P244" i="8"/>
  <c r="Q244" i="8" s="1"/>
  <c r="C42" i="10"/>
  <c r="I39" i="1"/>
  <c r="G39" i="1"/>
  <c r="C40" i="1" s="1"/>
  <c r="E40" i="1" s="1"/>
  <c r="P201" i="1"/>
  <c r="S201" i="1" s="1"/>
  <c r="C209" i="8" l="1"/>
  <c r="H208" i="8"/>
  <c r="D161" i="11"/>
  <c r="F161" i="11" s="1"/>
  <c r="N164" i="10"/>
  <c r="N244" i="8"/>
  <c r="M245" i="8"/>
  <c r="T244" i="8"/>
  <c r="F40" i="1"/>
  <c r="B43" i="10"/>
  <c r="Q201" i="1"/>
  <c r="E209" i="8" l="1"/>
  <c r="D209" i="8" s="1"/>
  <c r="I209" i="8"/>
  <c r="R244" i="8"/>
  <c r="O245" i="8" s="1"/>
  <c r="S244" i="8"/>
  <c r="G161" i="11"/>
  <c r="O164" i="10"/>
  <c r="P245" i="8"/>
  <c r="Q245" i="8" s="1"/>
  <c r="R201" i="1"/>
  <c r="M202" i="1"/>
  <c r="O202" i="1" s="1"/>
  <c r="F205" i="10" s="1"/>
  <c r="G40" i="1"/>
  <c r="C41" i="1" s="1"/>
  <c r="E41" i="1" s="1"/>
  <c r="C43" i="10"/>
  <c r="I40" i="1"/>
  <c r="F209" i="8" l="1"/>
  <c r="G209" i="8" s="1"/>
  <c r="N245" i="8"/>
  <c r="S245" i="8" s="1"/>
  <c r="C162" i="11"/>
  <c r="H161" i="11"/>
  <c r="M246" i="8"/>
  <c r="T245" i="8"/>
  <c r="F41" i="1"/>
  <c r="B44" i="10"/>
  <c r="P202" i="1"/>
  <c r="S202" i="1" s="1"/>
  <c r="C210" i="8" l="1"/>
  <c r="H209" i="8"/>
  <c r="R245" i="8"/>
  <c r="O246" i="8" s="1"/>
  <c r="I162" i="11"/>
  <c r="E162" i="11"/>
  <c r="P246" i="8"/>
  <c r="Q246" i="8" s="1"/>
  <c r="G41" i="1"/>
  <c r="C42" i="1" s="1"/>
  <c r="C44" i="10"/>
  <c r="I41" i="1"/>
  <c r="Q202" i="1"/>
  <c r="E210" i="8" l="1"/>
  <c r="D210" i="8" s="1"/>
  <c r="I210" i="8"/>
  <c r="D162" i="11"/>
  <c r="N165" i="10"/>
  <c r="T246" i="8"/>
  <c r="N246" i="8"/>
  <c r="R202" i="1"/>
  <c r="M203" i="1"/>
  <c r="O203" i="1" s="1"/>
  <c r="F206" i="10" s="1"/>
  <c r="E42" i="1"/>
  <c r="F210" i="8" l="1"/>
  <c r="G210" i="8" s="1"/>
  <c r="R246" i="8"/>
  <c r="O247" i="8" s="1"/>
  <c r="S246" i="8"/>
  <c r="F162" i="11"/>
  <c r="M247" i="8"/>
  <c r="F42" i="1"/>
  <c r="B45" i="10"/>
  <c r="P203" i="1"/>
  <c r="S203" i="1" s="1"/>
  <c r="H210" i="8" l="1"/>
  <c r="C211" i="8"/>
  <c r="G162" i="11"/>
  <c r="O165" i="10"/>
  <c r="P247" i="8"/>
  <c r="Q247" i="8" s="1"/>
  <c r="Q203" i="1"/>
  <c r="C45" i="10"/>
  <c r="I42" i="1"/>
  <c r="G42" i="1"/>
  <c r="C43" i="1" s="1"/>
  <c r="E43" i="1" s="1"/>
  <c r="I211" i="8" l="1"/>
  <c r="E211" i="8"/>
  <c r="D211" i="8" s="1"/>
  <c r="C163" i="11"/>
  <c r="H162" i="11"/>
  <c r="N247" i="8"/>
  <c r="M248" i="8"/>
  <c r="T247" i="8"/>
  <c r="F43" i="1"/>
  <c r="B46" i="10"/>
  <c r="R203" i="1"/>
  <c r="M204" i="1"/>
  <c r="O204" i="1" s="1"/>
  <c r="F207" i="10" s="1"/>
  <c r="F211" i="8" l="1"/>
  <c r="R247" i="8"/>
  <c r="O248" i="8" s="1"/>
  <c r="S247" i="8"/>
  <c r="E163" i="11"/>
  <c r="I163" i="11"/>
  <c r="P248" i="8"/>
  <c r="Q248" i="8" s="1"/>
  <c r="P204" i="1"/>
  <c r="S204" i="1" s="1"/>
  <c r="G43" i="1"/>
  <c r="C44" i="1" s="1"/>
  <c r="C46" i="10"/>
  <c r="I43" i="1"/>
  <c r="T248" i="8" l="1"/>
  <c r="N248" i="8"/>
  <c r="S248" i="8" s="1"/>
  <c r="G211" i="8"/>
  <c r="D163" i="11"/>
  <c r="N166" i="10"/>
  <c r="M249" i="8"/>
  <c r="P249" i="8" s="1"/>
  <c r="Q249" i="8" s="1"/>
  <c r="E44" i="1"/>
  <c r="Q204" i="1"/>
  <c r="R248" i="8" l="1"/>
  <c r="O249" i="8" s="1"/>
  <c r="H211" i="8"/>
  <c r="C212" i="8"/>
  <c r="F163" i="11"/>
  <c r="T249" i="8"/>
  <c r="N249" i="8"/>
  <c r="M250" i="8"/>
  <c r="R204" i="1"/>
  <c r="M205" i="1"/>
  <c r="O205" i="1" s="1"/>
  <c r="F208" i="10" s="1"/>
  <c r="F44" i="1"/>
  <c r="B47" i="10"/>
  <c r="E212" i="8" l="1"/>
  <c r="D212" i="8" s="1"/>
  <c r="I212" i="8"/>
  <c r="R249" i="8"/>
  <c r="O250" i="8" s="1"/>
  <c r="S249" i="8"/>
  <c r="G163" i="11"/>
  <c r="O166" i="10"/>
  <c r="P250" i="8"/>
  <c r="Q250" i="8" s="1"/>
  <c r="C47" i="10"/>
  <c r="I44" i="1"/>
  <c r="G44" i="1"/>
  <c r="C45" i="1" s="1"/>
  <c r="E45" i="1" s="1"/>
  <c r="P205" i="1"/>
  <c r="S205" i="1" s="1"/>
  <c r="F212" i="8" l="1"/>
  <c r="H163" i="11"/>
  <c r="C164" i="11"/>
  <c r="N250" i="8"/>
  <c r="T250" i="8"/>
  <c r="M251" i="8"/>
  <c r="F45" i="1"/>
  <c r="B48" i="10"/>
  <c r="Q205" i="1"/>
  <c r="G212" i="8" l="1"/>
  <c r="R250" i="8"/>
  <c r="O251" i="8" s="1"/>
  <c r="S250" i="8"/>
  <c r="I164" i="11"/>
  <c r="E164" i="11"/>
  <c r="P251" i="8"/>
  <c r="Q251" i="8" s="1"/>
  <c r="R205" i="1"/>
  <c r="M206" i="1"/>
  <c r="O206" i="1" s="1"/>
  <c r="F209" i="10" s="1"/>
  <c r="G45" i="1"/>
  <c r="C46" i="1" s="1"/>
  <c r="E46" i="1" s="1"/>
  <c r="C48" i="10"/>
  <c r="I45" i="1"/>
  <c r="H212" i="8" l="1"/>
  <c r="C213" i="8"/>
  <c r="D164" i="11"/>
  <c r="N167" i="10"/>
  <c r="N251" i="8"/>
  <c r="T251" i="8"/>
  <c r="M252" i="8"/>
  <c r="F46" i="1"/>
  <c r="B49" i="10"/>
  <c r="P206" i="1"/>
  <c r="E213" i="8" l="1"/>
  <c r="D213" i="8" s="1"/>
  <c r="I213" i="8"/>
  <c r="R251" i="8"/>
  <c r="O252" i="8" s="1"/>
  <c r="S251" i="8"/>
  <c r="F164" i="11"/>
  <c r="P252" i="8"/>
  <c r="Q252" i="8" s="1"/>
  <c r="Q206" i="1"/>
  <c r="S206" i="1"/>
  <c r="G46" i="1"/>
  <c r="C47" i="1" s="1"/>
  <c r="E47" i="1" s="1"/>
  <c r="C49" i="10"/>
  <c r="I46" i="1"/>
  <c r="F213" i="8" l="1"/>
  <c r="G164" i="11"/>
  <c r="O167" i="10"/>
  <c r="T252" i="8"/>
  <c r="N252" i="8"/>
  <c r="M253" i="8"/>
  <c r="F47" i="1"/>
  <c r="B50" i="10"/>
  <c r="R206" i="1"/>
  <c r="M207" i="1"/>
  <c r="O207" i="1" s="1"/>
  <c r="F210" i="10" s="1"/>
  <c r="G213" i="8" l="1"/>
  <c r="R252" i="8"/>
  <c r="O253" i="8" s="1"/>
  <c r="S252" i="8"/>
  <c r="H164" i="11"/>
  <c r="C165" i="11"/>
  <c r="P253" i="8"/>
  <c r="Q253" i="8" s="1"/>
  <c r="P207" i="1"/>
  <c r="S207" i="1" s="1"/>
  <c r="G47" i="1"/>
  <c r="C48" i="1" s="1"/>
  <c r="C50" i="10"/>
  <c r="I47" i="1"/>
  <c r="H213" i="8" l="1"/>
  <c r="C214" i="8"/>
  <c r="E165" i="11"/>
  <c r="I165" i="11"/>
  <c r="N253" i="8"/>
  <c r="T253" i="8"/>
  <c r="M254" i="8"/>
  <c r="E48" i="1"/>
  <c r="B51" i="10" s="1"/>
  <c r="Q207" i="1"/>
  <c r="E214" i="8" l="1"/>
  <c r="D214" i="8" s="1"/>
  <c r="I214" i="8"/>
  <c r="R253" i="8"/>
  <c r="O254" i="8" s="1"/>
  <c r="S253" i="8"/>
  <c r="D165" i="11"/>
  <c r="N168" i="10"/>
  <c r="P254" i="8"/>
  <c r="Q254" i="8" s="1"/>
  <c r="R207" i="1"/>
  <c r="M208" i="1"/>
  <c r="O208" i="1" s="1"/>
  <c r="F211" i="10" s="1"/>
  <c r="F48" i="1"/>
  <c r="F214" i="8" l="1"/>
  <c r="G214" i="8" s="1"/>
  <c r="F165" i="11"/>
  <c r="N254" i="8"/>
  <c r="T254" i="8"/>
  <c r="I48" i="1"/>
  <c r="C51" i="10"/>
  <c r="G48" i="1"/>
  <c r="C49" i="1" s="1"/>
  <c r="P208" i="1"/>
  <c r="C215" i="8" l="1"/>
  <c r="H214" i="8"/>
  <c r="M255" i="8"/>
  <c r="P255" i="8" s="1"/>
  <c r="Q255" i="8" s="1"/>
  <c r="S254" i="8"/>
  <c r="G165" i="11"/>
  <c r="O168" i="10"/>
  <c r="R254" i="8"/>
  <c r="O255" i="8" s="1"/>
  <c r="Q208" i="1"/>
  <c r="E49" i="1"/>
  <c r="F49" i="1" s="1"/>
  <c r="S208" i="1"/>
  <c r="E215" i="8" l="1"/>
  <c r="D215" i="8" s="1"/>
  <c r="I215" i="8"/>
  <c r="H165" i="11"/>
  <c r="C166" i="11"/>
  <c r="N255" i="8"/>
  <c r="T255" i="8"/>
  <c r="B52" i="10"/>
  <c r="R208" i="1"/>
  <c r="M209" i="1"/>
  <c r="O209" i="1" s="1"/>
  <c r="F212" i="10" s="1"/>
  <c r="F215" i="8" l="1"/>
  <c r="G215" i="8" s="1"/>
  <c r="E166" i="11"/>
  <c r="I166" i="11"/>
  <c r="M256" i="8"/>
  <c r="P256" i="8" s="1"/>
  <c r="Q256" i="8" s="1"/>
  <c r="S255" i="8"/>
  <c r="R255" i="8"/>
  <c r="O256" i="8" s="1"/>
  <c r="P209" i="1"/>
  <c r="S209" i="1" s="1"/>
  <c r="I49" i="1"/>
  <c r="C52" i="10"/>
  <c r="G49" i="1"/>
  <c r="C50" i="1" s="1"/>
  <c r="H215" i="8" l="1"/>
  <c r="C216" i="8"/>
  <c r="E50" i="1"/>
  <c r="F50" i="1" s="1"/>
  <c r="G50" i="1" s="1"/>
  <c r="D166" i="11"/>
  <c r="N169" i="10"/>
  <c r="N256" i="8"/>
  <c r="T256" i="8"/>
  <c r="M257" i="8"/>
  <c r="Q209" i="1"/>
  <c r="B53" i="10" l="1"/>
  <c r="E216" i="8"/>
  <c r="D216" i="8" s="1"/>
  <c r="I216" i="8"/>
  <c r="R256" i="8"/>
  <c r="O257" i="8" s="1"/>
  <c r="S256" i="8"/>
  <c r="F166" i="11"/>
  <c r="P257" i="8"/>
  <c r="Q257" i="8" s="1"/>
  <c r="R209" i="1"/>
  <c r="M210" i="1"/>
  <c r="O210" i="1" s="1"/>
  <c r="F213" i="10" s="1"/>
  <c r="C51" i="1"/>
  <c r="C53" i="10"/>
  <c r="I50" i="1"/>
  <c r="F216" i="8" l="1"/>
  <c r="G216" i="8" s="1"/>
  <c r="G166" i="11"/>
  <c r="O169" i="10"/>
  <c r="N257" i="8"/>
  <c r="M258" i="8"/>
  <c r="T257" i="8"/>
  <c r="E51" i="1"/>
  <c r="P210" i="1"/>
  <c r="C217" i="8" l="1"/>
  <c r="H216" i="8"/>
  <c r="F51" i="1"/>
  <c r="R257" i="8"/>
  <c r="O258" i="8" s="1"/>
  <c r="S257" i="8"/>
  <c r="C167" i="11"/>
  <c r="H166" i="11"/>
  <c r="P258" i="8"/>
  <c r="Q258" i="8" s="1"/>
  <c r="Q210" i="1"/>
  <c r="S210" i="1"/>
  <c r="B54" i="10"/>
  <c r="E217" i="8" l="1"/>
  <c r="D217" i="8" s="1"/>
  <c r="I217" i="8"/>
  <c r="N258" i="8"/>
  <c r="S258" i="8" s="1"/>
  <c r="I167" i="11"/>
  <c r="E167" i="11"/>
  <c r="M259" i="8"/>
  <c r="T258" i="8"/>
  <c r="I51" i="1"/>
  <c r="C54" i="10"/>
  <c r="G51" i="1"/>
  <c r="C52" i="1" s="1"/>
  <c r="R210" i="1"/>
  <c r="M211" i="1"/>
  <c r="O211" i="1" s="1"/>
  <c r="F214" i="10" s="1"/>
  <c r="E52" i="1" l="1"/>
  <c r="F52" i="1" s="1"/>
  <c r="F217" i="8"/>
  <c r="G217" i="8" s="1"/>
  <c r="R258" i="8"/>
  <c r="O259" i="8" s="1"/>
  <c r="D167" i="11"/>
  <c r="F167" i="11" s="1"/>
  <c r="N170" i="10"/>
  <c r="P259" i="8"/>
  <c r="Q259" i="8" s="1"/>
  <c r="P211" i="1"/>
  <c r="S211" i="1" s="1"/>
  <c r="B55" i="10" l="1"/>
  <c r="H217" i="8"/>
  <c r="C218" i="8"/>
  <c r="G167" i="11"/>
  <c r="O170" i="10"/>
  <c r="N259" i="8"/>
  <c r="M260" i="8"/>
  <c r="T259" i="8"/>
  <c r="G52" i="1"/>
  <c r="C53" i="1" s="1"/>
  <c r="C55" i="10"/>
  <c r="I52" i="1"/>
  <c r="Q211" i="1"/>
  <c r="I218" i="8" l="1"/>
  <c r="E218" i="8"/>
  <c r="D218" i="8" s="1"/>
  <c r="E53" i="1"/>
  <c r="R259" i="8"/>
  <c r="O260" i="8" s="1"/>
  <c r="S259" i="8"/>
  <c r="H167" i="11"/>
  <c r="C168" i="11"/>
  <c r="P260" i="8"/>
  <c r="Q260" i="8" s="1"/>
  <c r="R211" i="1"/>
  <c r="M212" i="1"/>
  <c r="O212" i="1" s="1"/>
  <c r="F215" i="10" s="1"/>
  <c r="B56" i="10" l="1"/>
  <c r="F53" i="1"/>
  <c r="C56" i="10" s="1"/>
  <c r="F218" i="8"/>
  <c r="G218" i="8" s="1"/>
  <c r="N260" i="8"/>
  <c r="S260" i="8" s="1"/>
  <c r="I168" i="11"/>
  <c r="E168" i="11"/>
  <c r="T260" i="8"/>
  <c r="P212" i="1"/>
  <c r="S212" i="1" s="1"/>
  <c r="I53" i="1" l="1"/>
  <c r="G53" i="1"/>
  <c r="C54" i="1" s="1"/>
  <c r="E54" i="1" s="1"/>
  <c r="F54" i="1" s="1"/>
  <c r="H218" i="8"/>
  <c r="C219" i="8"/>
  <c r="R260" i="8"/>
  <c r="O261" i="8" s="1"/>
  <c r="D168" i="11"/>
  <c r="F168" i="11" s="1"/>
  <c r="N171" i="10"/>
  <c r="Q212" i="1"/>
  <c r="E219" i="8" l="1"/>
  <c r="D219" i="8" s="1"/>
  <c r="I219" i="8"/>
  <c r="G168" i="11"/>
  <c r="O171" i="10"/>
  <c r="M261" i="8"/>
  <c r="B57" i="10"/>
  <c r="R212" i="1"/>
  <c r="M213" i="1"/>
  <c r="O213" i="1" s="1"/>
  <c r="F216" i="10" s="1"/>
  <c r="F219" i="8" l="1"/>
  <c r="G219" i="8" s="1"/>
  <c r="H168" i="11"/>
  <c r="C169" i="11"/>
  <c r="P261" i="8"/>
  <c r="Q261" i="8" s="1"/>
  <c r="P213" i="1"/>
  <c r="S213" i="1" s="1"/>
  <c r="I54" i="1"/>
  <c r="C57" i="10"/>
  <c r="G54" i="1"/>
  <c r="C55" i="1" s="1"/>
  <c r="H219" i="8" l="1"/>
  <c r="C220" i="8"/>
  <c r="E169" i="11"/>
  <c r="I169" i="11"/>
  <c r="N261" i="8"/>
  <c r="M262" i="8"/>
  <c r="T261" i="8"/>
  <c r="E55" i="1"/>
  <c r="F55" i="1" s="1"/>
  <c r="Q213" i="1"/>
  <c r="E220" i="8" l="1"/>
  <c r="D220" i="8" s="1"/>
  <c r="I220" i="8"/>
  <c r="R261" i="8"/>
  <c r="O262" i="8" s="1"/>
  <c r="S261" i="8"/>
  <c r="D169" i="11"/>
  <c r="F169" i="11" s="1"/>
  <c r="N172" i="10"/>
  <c r="P262" i="8"/>
  <c r="Q262" i="8" s="1"/>
  <c r="R213" i="1"/>
  <c r="M214" i="1"/>
  <c r="O214" i="1" s="1"/>
  <c r="F217" i="10" s="1"/>
  <c r="B58" i="10"/>
  <c r="F220" i="8" l="1"/>
  <c r="G220" i="8" s="1"/>
  <c r="G169" i="11"/>
  <c r="O172" i="10"/>
  <c r="N262" i="8"/>
  <c r="T262" i="8"/>
  <c r="I55" i="1"/>
  <c r="C58" i="10"/>
  <c r="G55" i="1"/>
  <c r="C56" i="1" s="1"/>
  <c r="P214" i="1"/>
  <c r="S214" i="1" s="1"/>
  <c r="H220" i="8" l="1"/>
  <c r="C221" i="8"/>
  <c r="E56" i="1"/>
  <c r="F56" i="1" s="1"/>
  <c r="M263" i="8"/>
  <c r="P263" i="8" s="1"/>
  <c r="N263" i="8" s="1"/>
  <c r="N264" i="8" s="1"/>
  <c r="S262" i="8"/>
  <c r="H169" i="11"/>
  <c r="C170" i="11"/>
  <c r="R262" i="8"/>
  <c r="O263" i="8" s="1"/>
  <c r="T263" i="8" s="1"/>
  <c r="Q214" i="1"/>
  <c r="B59" i="10" l="1"/>
  <c r="E221" i="8"/>
  <c r="D221" i="8" s="1"/>
  <c r="I221" i="8"/>
  <c r="Q263" i="8"/>
  <c r="R263" i="8" s="1"/>
  <c r="O264" i="8" s="1"/>
  <c r="T264" i="8" s="1"/>
  <c r="R264" i="8"/>
  <c r="O265" i="8" s="1"/>
  <c r="S264" i="8"/>
  <c r="I170" i="11"/>
  <c r="E170" i="11"/>
  <c r="N265" i="8"/>
  <c r="R214" i="1"/>
  <c r="M215" i="1"/>
  <c r="O215" i="1" s="1"/>
  <c r="F218" i="10" s="1"/>
  <c r="G56" i="1"/>
  <c r="C57" i="1" s="1"/>
  <c r="C59" i="10"/>
  <c r="I56" i="1"/>
  <c r="E57" i="1" l="1"/>
  <c r="F57" i="1"/>
  <c r="F221" i="8"/>
  <c r="G221" i="8" s="1"/>
  <c r="S263" i="8"/>
  <c r="R265" i="8"/>
  <c r="O266" i="8" s="1"/>
  <c r="T266" i="8" s="1"/>
  <c r="S265" i="8"/>
  <c r="D170" i="11"/>
  <c r="F170" i="11" s="1"/>
  <c r="N173" i="10"/>
  <c r="T265" i="8"/>
  <c r="N266" i="8"/>
  <c r="B60" i="10"/>
  <c r="P215" i="1"/>
  <c r="H221" i="8" l="1"/>
  <c r="C222" i="8"/>
  <c r="G170" i="11"/>
  <c r="O173" i="10"/>
  <c r="R266" i="8"/>
  <c r="O267" i="8" s="1"/>
  <c r="S266" i="8"/>
  <c r="N267" i="8"/>
  <c r="Q215" i="1"/>
  <c r="S215" i="1"/>
  <c r="G57" i="1"/>
  <c r="C58" i="1" s="1"/>
  <c r="C60" i="10"/>
  <c r="I57" i="1"/>
  <c r="E222" i="8" l="1"/>
  <c r="D222" i="8" s="1"/>
  <c r="I222" i="8"/>
  <c r="E58" i="1"/>
  <c r="F58" i="1" s="1"/>
  <c r="R267" i="8"/>
  <c r="O268" i="8" s="1"/>
  <c r="T268" i="8" s="1"/>
  <c r="S267" i="8"/>
  <c r="C171" i="11"/>
  <c r="H170" i="11"/>
  <c r="T267" i="8"/>
  <c r="N268" i="8"/>
  <c r="R215" i="1"/>
  <c r="M216" i="1"/>
  <c r="O216" i="1" s="1"/>
  <c r="F219" i="10" s="1"/>
  <c r="B61" i="10" l="1"/>
  <c r="F222" i="8"/>
  <c r="G222" i="8" s="1"/>
  <c r="I171" i="11"/>
  <c r="E171" i="11"/>
  <c r="R268" i="8"/>
  <c r="O269" i="8" s="1"/>
  <c r="S268" i="8"/>
  <c r="N269" i="8"/>
  <c r="R269" i="8" s="1"/>
  <c r="O270" i="8" s="1"/>
  <c r="T270" i="8" s="1"/>
  <c r="P216" i="1"/>
  <c r="S216" i="1" s="1"/>
  <c r="G58" i="1"/>
  <c r="C59" i="1" s="1"/>
  <c r="C61" i="10"/>
  <c r="I58" i="1"/>
  <c r="C223" i="8" l="1"/>
  <c r="H222" i="8"/>
  <c r="E59" i="1"/>
  <c r="B62" i="10" s="1"/>
  <c r="D171" i="11"/>
  <c r="F171" i="11" s="1"/>
  <c r="N174" i="10"/>
  <c r="O17" i="8"/>
  <c r="N270" i="8"/>
  <c r="R270" i="8" s="1"/>
  <c r="Q216" i="1"/>
  <c r="F59" i="1" l="1"/>
  <c r="G59" i="1" s="1"/>
  <c r="C60" i="1" s="1"/>
  <c r="E223" i="8"/>
  <c r="D223" i="8" s="1"/>
  <c r="I223" i="8"/>
  <c r="G171" i="11"/>
  <c r="O174" i="10"/>
  <c r="O20" i="8"/>
  <c r="O19" i="8"/>
  <c r="T269" i="8"/>
  <c r="O18" i="8"/>
  <c r="T17" i="8" s="1"/>
  <c r="R216" i="1"/>
  <c r="M217" i="1"/>
  <c r="O217" i="1" s="1"/>
  <c r="F220" i="10" s="1"/>
  <c r="C62" i="10"/>
  <c r="I59" i="1"/>
  <c r="E60" i="1" l="1"/>
  <c r="F60" i="1"/>
  <c r="F223" i="8"/>
  <c r="G223" i="8" s="1"/>
  <c r="H171" i="11"/>
  <c r="C172" i="11"/>
  <c r="B63" i="10"/>
  <c r="P217" i="1"/>
  <c r="H223" i="8" l="1"/>
  <c r="C224" i="8"/>
  <c r="E172" i="11"/>
  <c r="I172" i="11"/>
  <c r="Q217" i="1"/>
  <c r="S217" i="1"/>
  <c r="G60" i="1"/>
  <c r="C61" i="1" s="1"/>
  <c r="C63" i="10"/>
  <c r="I60" i="1"/>
  <c r="I224" i="8" l="1"/>
  <c r="E224" i="8"/>
  <c r="D224" i="8" s="1"/>
  <c r="D172" i="11"/>
  <c r="F172" i="11" s="1"/>
  <c r="N175" i="10"/>
  <c r="E61" i="1"/>
  <c r="F61" i="1" s="1"/>
  <c r="R217" i="1"/>
  <c r="M218" i="1"/>
  <c r="O218" i="1" s="1"/>
  <c r="F221" i="10" s="1"/>
  <c r="F224" i="8" l="1"/>
  <c r="G224" i="8" s="1"/>
  <c r="G172" i="11"/>
  <c r="O175" i="10"/>
  <c r="P218" i="1"/>
  <c r="S218" i="1" s="1"/>
  <c r="B64" i="10"/>
  <c r="H224" i="8" l="1"/>
  <c r="C225" i="8"/>
  <c r="H172" i="11"/>
  <c r="C173" i="11"/>
  <c r="I61" i="1"/>
  <c r="C64" i="10"/>
  <c r="G61" i="1"/>
  <c r="C62" i="1" s="1"/>
  <c r="Q218" i="1"/>
  <c r="E225" i="8" l="1"/>
  <c r="D225" i="8" s="1"/>
  <c r="I225" i="8"/>
  <c r="E173" i="11"/>
  <c r="I173" i="11"/>
  <c r="R218" i="1"/>
  <c r="M219" i="1"/>
  <c r="O219" i="1" s="1"/>
  <c r="F222" i="10" s="1"/>
  <c r="E62" i="1"/>
  <c r="F62" i="1" s="1"/>
  <c r="F225" i="8" l="1"/>
  <c r="G225" i="8" s="1"/>
  <c r="D173" i="11"/>
  <c r="F173" i="11" s="1"/>
  <c r="N176" i="10"/>
  <c r="B65" i="10"/>
  <c r="P219" i="1"/>
  <c r="S219" i="1" s="1"/>
  <c r="C226" i="8" l="1"/>
  <c r="H225" i="8"/>
  <c r="G173" i="11"/>
  <c r="O176" i="10"/>
  <c r="I62" i="1"/>
  <c r="C65" i="10"/>
  <c r="G62" i="1"/>
  <c r="C63" i="1" s="1"/>
  <c r="Q219" i="1"/>
  <c r="I226" i="8" l="1"/>
  <c r="E226" i="8"/>
  <c r="D226" i="8" s="1"/>
  <c r="H173" i="11"/>
  <c r="C174" i="11"/>
  <c r="R219" i="1"/>
  <c r="M220" i="1"/>
  <c r="O220" i="1" s="1"/>
  <c r="F223" i="10" s="1"/>
  <c r="E63" i="1"/>
  <c r="F63" i="1" s="1"/>
  <c r="F226" i="8" l="1"/>
  <c r="G226" i="8" s="1"/>
  <c r="E174" i="11"/>
  <c r="I174" i="11"/>
  <c r="B66" i="10"/>
  <c r="P220" i="1"/>
  <c r="S220" i="1" s="1"/>
  <c r="H226" i="8" l="1"/>
  <c r="C227" i="8"/>
  <c r="D174" i="11"/>
  <c r="F174" i="11" s="1"/>
  <c r="N177" i="10"/>
  <c r="I63" i="1"/>
  <c r="C66" i="10"/>
  <c r="G63" i="1"/>
  <c r="C64" i="1" s="1"/>
  <c r="Q220" i="1"/>
  <c r="E227" i="8" l="1"/>
  <c r="D227" i="8" s="1"/>
  <c r="I227" i="8"/>
  <c r="G174" i="11"/>
  <c r="O177" i="10"/>
  <c r="R220" i="1"/>
  <c r="M221" i="1"/>
  <c r="O221" i="1" s="1"/>
  <c r="F224" i="10" s="1"/>
  <c r="E64" i="1"/>
  <c r="F64" i="1" s="1"/>
  <c r="F227" i="8" l="1"/>
  <c r="G227" i="8" s="1"/>
  <c r="H174" i="11"/>
  <c r="C175" i="11"/>
  <c r="B67" i="10"/>
  <c r="P221" i="1"/>
  <c r="S221" i="1" s="1"/>
  <c r="C228" i="8" l="1"/>
  <c r="H227" i="8"/>
  <c r="E175" i="11"/>
  <c r="I175" i="11"/>
  <c r="I64" i="1"/>
  <c r="C67" i="10"/>
  <c r="G64" i="1"/>
  <c r="C65" i="1" s="1"/>
  <c r="Q221" i="1"/>
  <c r="E65" i="1" l="1"/>
  <c r="F65" i="1" s="1"/>
  <c r="I228" i="8"/>
  <c r="E228" i="8"/>
  <c r="D228" i="8" s="1"/>
  <c r="F228" i="8" s="1"/>
  <c r="D175" i="11"/>
  <c r="F175" i="11" s="1"/>
  <c r="N178" i="10"/>
  <c r="R221" i="1"/>
  <c r="M222" i="1"/>
  <c r="O222" i="1" s="1"/>
  <c r="F225" i="10" s="1"/>
  <c r="B68" i="10" l="1"/>
  <c r="G228" i="8"/>
  <c r="G175" i="11"/>
  <c r="O178" i="10"/>
  <c r="G65" i="1"/>
  <c r="C66" i="1" s="1"/>
  <c r="C68" i="10"/>
  <c r="I65" i="1"/>
  <c r="P222" i="1"/>
  <c r="S222" i="1" s="1"/>
  <c r="E66" i="1" l="1"/>
  <c r="F66" i="1" s="1"/>
  <c r="H228" i="8"/>
  <c r="C229" i="8"/>
  <c r="C176" i="11"/>
  <c r="H175" i="11"/>
  <c r="Q222" i="1"/>
  <c r="B69" i="10"/>
  <c r="E229" i="8" l="1"/>
  <c r="D229" i="8" s="1"/>
  <c r="I229" i="8"/>
  <c r="I176" i="11"/>
  <c r="E176" i="11"/>
  <c r="G66" i="1"/>
  <c r="C67" i="1" s="1"/>
  <c r="C69" i="10"/>
  <c r="I66" i="1"/>
  <c r="R222" i="1"/>
  <c r="M223" i="1"/>
  <c r="O223" i="1" s="1"/>
  <c r="F226" i="10" s="1"/>
  <c r="F229" i="8" l="1"/>
  <c r="G229" i="8" s="1"/>
  <c r="D176" i="11"/>
  <c r="F176" i="11" s="1"/>
  <c r="N179" i="10"/>
  <c r="P223" i="1"/>
  <c r="S223" i="1" s="1"/>
  <c r="E67" i="1"/>
  <c r="F67" i="1" s="1"/>
  <c r="H229" i="8" l="1"/>
  <c r="C230" i="8"/>
  <c r="G176" i="11"/>
  <c r="O179" i="10"/>
  <c r="B70" i="10"/>
  <c r="Q223" i="1"/>
  <c r="I230" i="8" l="1"/>
  <c r="E230" i="8"/>
  <c r="D230" i="8" s="1"/>
  <c r="H176" i="11"/>
  <c r="C177" i="11"/>
  <c r="R223" i="1"/>
  <c r="M224" i="1"/>
  <c r="O224" i="1" s="1"/>
  <c r="F227" i="10" s="1"/>
  <c r="I67" i="1"/>
  <c r="C70" i="10"/>
  <c r="G67" i="1"/>
  <c r="C68" i="1" s="1"/>
  <c r="E68" i="1" l="1"/>
  <c r="F68" i="1" s="1"/>
  <c r="F230" i="8"/>
  <c r="G230" i="8" s="1"/>
  <c r="E177" i="11"/>
  <c r="I177" i="11"/>
  <c r="P224" i="1"/>
  <c r="B71" i="10" l="1"/>
  <c r="H230" i="8"/>
  <c r="C231" i="8"/>
  <c r="D177" i="11"/>
  <c r="F177" i="11" s="1"/>
  <c r="N180" i="10"/>
  <c r="Q224" i="1"/>
  <c r="S224" i="1"/>
  <c r="G68" i="1"/>
  <c r="C69" i="1" s="1"/>
  <c r="C71" i="10"/>
  <c r="I68" i="1"/>
  <c r="E231" i="8" l="1"/>
  <c r="D231" i="8" s="1"/>
  <c r="I231" i="8"/>
  <c r="F69" i="1"/>
  <c r="G177" i="11"/>
  <c r="O180" i="10"/>
  <c r="E69" i="1"/>
  <c r="R224" i="1"/>
  <c r="M225" i="1"/>
  <c r="O225" i="1" s="1"/>
  <c r="F228" i="10" s="1"/>
  <c r="F231" i="8" l="1"/>
  <c r="G231" i="8" s="1"/>
  <c r="C178" i="11"/>
  <c r="H177" i="11"/>
  <c r="P225" i="1"/>
  <c r="B72" i="10"/>
  <c r="H231" i="8" l="1"/>
  <c r="C232" i="8"/>
  <c r="I178" i="11"/>
  <c r="E178" i="11"/>
  <c r="Q225" i="1"/>
  <c r="I69" i="1"/>
  <c r="C72" i="10"/>
  <c r="G69" i="1"/>
  <c r="C70" i="1" s="1"/>
  <c r="S225" i="1"/>
  <c r="I232" i="8" l="1"/>
  <c r="E232" i="8"/>
  <c r="D232" i="8" s="1"/>
  <c r="E70" i="1"/>
  <c r="F70" i="1" s="1"/>
  <c r="D178" i="11"/>
  <c r="F178" i="11" s="1"/>
  <c r="N181" i="10"/>
  <c r="R225" i="1"/>
  <c r="M226" i="1"/>
  <c r="O226" i="1" s="1"/>
  <c r="F229" i="10" s="1"/>
  <c r="B73" i="10" l="1"/>
  <c r="F232" i="8"/>
  <c r="G232" i="8" s="1"/>
  <c r="G178" i="11"/>
  <c r="O181" i="10"/>
  <c r="P226" i="1"/>
  <c r="S226" i="1" s="1"/>
  <c r="G70" i="1"/>
  <c r="C71" i="1" s="1"/>
  <c r="C73" i="10"/>
  <c r="I70" i="1"/>
  <c r="H232" i="8" l="1"/>
  <c r="C233" i="8"/>
  <c r="C179" i="11"/>
  <c r="H178" i="11"/>
  <c r="E71" i="1"/>
  <c r="F71" i="1" s="1"/>
  <c r="Q226" i="1"/>
  <c r="E233" i="8" l="1"/>
  <c r="D233" i="8" s="1"/>
  <c r="I233" i="8"/>
  <c r="E179" i="11"/>
  <c r="I179" i="11"/>
  <c r="R226" i="1"/>
  <c r="M227" i="1"/>
  <c r="O227" i="1" s="1"/>
  <c r="F230" i="10" s="1"/>
  <c r="B74" i="10"/>
  <c r="F233" i="8" l="1"/>
  <c r="G233" i="8" s="1"/>
  <c r="D179" i="11"/>
  <c r="F179" i="11" s="1"/>
  <c r="N182" i="10"/>
  <c r="I71" i="1"/>
  <c r="C74" i="10"/>
  <c r="G71" i="1"/>
  <c r="C72" i="1" s="1"/>
  <c r="P227" i="1"/>
  <c r="S227" i="1" s="1"/>
  <c r="H233" i="8" l="1"/>
  <c r="C234" i="8"/>
  <c r="E72" i="1"/>
  <c r="F72" i="1" s="1"/>
  <c r="G179" i="11"/>
  <c r="O182" i="10"/>
  <c r="Q227" i="1"/>
  <c r="B75" i="10" l="1"/>
  <c r="E234" i="8"/>
  <c r="D234" i="8" s="1"/>
  <c r="I234" i="8"/>
  <c r="C180" i="11"/>
  <c r="H179" i="11"/>
  <c r="R227" i="1"/>
  <c r="M228" i="1"/>
  <c r="O228" i="1" s="1"/>
  <c r="F231" i="10" s="1"/>
  <c r="G72" i="1"/>
  <c r="C73" i="1" s="1"/>
  <c r="C75" i="10"/>
  <c r="I72" i="1"/>
  <c r="E73" i="1" l="1"/>
  <c r="F73" i="1" s="1"/>
  <c r="F234" i="8"/>
  <c r="G234" i="8" s="1"/>
  <c r="I180" i="11"/>
  <c r="E180" i="11"/>
  <c r="B76" i="10"/>
  <c r="P228" i="1"/>
  <c r="H234" i="8" l="1"/>
  <c r="C235" i="8"/>
  <c r="D180" i="11"/>
  <c r="F180" i="11" s="1"/>
  <c r="N183" i="10"/>
  <c r="Q228" i="1"/>
  <c r="S228" i="1"/>
  <c r="G73" i="1"/>
  <c r="C74" i="1" s="1"/>
  <c r="C76" i="10"/>
  <c r="I73" i="1"/>
  <c r="E74" i="1" l="1"/>
  <c r="F74" i="1"/>
  <c r="E235" i="8"/>
  <c r="D235" i="8" s="1"/>
  <c r="I235" i="8"/>
  <c r="G180" i="11"/>
  <c r="O183" i="10"/>
  <c r="R228" i="1"/>
  <c r="M229" i="1"/>
  <c r="O229" i="1" s="1"/>
  <c r="F232" i="10" s="1"/>
  <c r="B77" i="10"/>
  <c r="F235" i="8" l="1"/>
  <c r="G235" i="8" s="1"/>
  <c r="C181" i="11"/>
  <c r="H180" i="11"/>
  <c r="G74" i="1"/>
  <c r="C75" i="1" s="1"/>
  <c r="C77" i="10"/>
  <c r="I74" i="1"/>
  <c r="P229" i="1"/>
  <c r="S229" i="1" s="1"/>
  <c r="H235" i="8" l="1"/>
  <c r="C236" i="8"/>
  <c r="I181" i="11"/>
  <c r="E181" i="11"/>
  <c r="Q229" i="1"/>
  <c r="E75" i="1"/>
  <c r="F75" i="1" s="1"/>
  <c r="E236" i="8" l="1"/>
  <c r="D236" i="8" s="1"/>
  <c r="I236" i="8"/>
  <c r="D181" i="11"/>
  <c r="F181" i="11" s="1"/>
  <c r="N184" i="10"/>
  <c r="B78" i="10"/>
  <c r="R229" i="1"/>
  <c r="M230" i="1"/>
  <c r="O230" i="1" s="1"/>
  <c r="F233" i="10" s="1"/>
  <c r="F236" i="8" l="1"/>
  <c r="G236" i="8" s="1"/>
  <c r="G181" i="11"/>
  <c r="O184" i="10"/>
  <c r="P230" i="1"/>
  <c r="S230" i="1" s="1"/>
  <c r="I75" i="1"/>
  <c r="C78" i="10"/>
  <c r="G75" i="1"/>
  <c r="C76" i="1" s="1"/>
  <c r="H236" i="8" l="1"/>
  <c r="C237" i="8"/>
  <c r="H181" i="11"/>
  <c r="C182" i="11"/>
  <c r="E76" i="1"/>
  <c r="F76" i="1" s="1"/>
  <c r="Q230" i="1"/>
  <c r="E237" i="8" l="1"/>
  <c r="D237" i="8" s="1"/>
  <c r="I237" i="8"/>
  <c r="I182" i="11"/>
  <c r="E182" i="11"/>
  <c r="R230" i="1"/>
  <c r="M231" i="1"/>
  <c r="O231" i="1" s="1"/>
  <c r="F234" i="10" s="1"/>
  <c r="B79" i="10"/>
  <c r="F237" i="8" l="1"/>
  <c r="G237" i="8" s="1"/>
  <c r="D182" i="11"/>
  <c r="F182" i="11" s="1"/>
  <c r="N185" i="10"/>
  <c r="I76" i="1"/>
  <c r="C79" i="10"/>
  <c r="G76" i="1"/>
  <c r="C77" i="1" s="1"/>
  <c r="P231" i="1"/>
  <c r="S231" i="1" s="1"/>
  <c r="H237" i="8" l="1"/>
  <c r="C238" i="8"/>
  <c r="G182" i="11"/>
  <c r="O185" i="10"/>
  <c r="E77" i="1"/>
  <c r="F77" i="1" s="1"/>
  <c r="Q231" i="1"/>
  <c r="I238" i="8" l="1"/>
  <c r="E238" i="8"/>
  <c r="D238" i="8" s="1"/>
  <c r="H182" i="11"/>
  <c r="C183" i="11"/>
  <c r="R231" i="1"/>
  <c r="M232" i="1"/>
  <c r="O232" i="1" s="1"/>
  <c r="F235" i="10" s="1"/>
  <c r="B80" i="10"/>
  <c r="F238" i="8" l="1"/>
  <c r="G238" i="8" s="1"/>
  <c r="I183" i="11"/>
  <c r="E183" i="11"/>
  <c r="I77" i="1"/>
  <c r="C80" i="10"/>
  <c r="G77" i="1"/>
  <c r="C78" i="1" s="1"/>
  <c r="P232" i="1"/>
  <c r="S232" i="1" s="1"/>
  <c r="H238" i="8" l="1"/>
  <c r="C239" i="8"/>
  <c r="E78" i="1"/>
  <c r="F78" i="1" s="1"/>
  <c r="D183" i="11"/>
  <c r="F183" i="11" s="1"/>
  <c r="N186" i="10"/>
  <c r="Q232" i="1"/>
  <c r="B81" i="10" l="1"/>
  <c r="E239" i="8"/>
  <c r="D239" i="8" s="1"/>
  <c r="I239" i="8"/>
  <c r="G183" i="11"/>
  <c r="O186" i="10"/>
  <c r="R232" i="1"/>
  <c r="M233" i="1"/>
  <c r="O233" i="1" s="1"/>
  <c r="F236" i="10" s="1"/>
  <c r="G78" i="1"/>
  <c r="C79" i="1" s="1"/>
  <c r="C81" i="10"/>
  <c r="I78" i="1"/>
  <c r="E79" i="1" l="1"/>
  <c r="F79" i="1" s="1"/>
  <c r="F239" i="8"/>
  <c r="G239" i="8" s="1"/>
  <c r="H183" i="11"/>
  <c r="C184" i="11"/>
  <c r="P233" i="1"/>
  <c r="B82" i="10" l="1"/>
  <c r="H239" i="8"/>
  <c r="C240" i="8"/>
  <c r="I184" i="11"/>
  <c r="E184" i="11"/>
  <c r="Q233" i="1"/>
  <c r="S233" i="1"/>
  <c r="G79" i="1"/>
  <c r="C80" i="1" s="1"/>
  <c r="C82" i="10"/>
  <c r="I79" i="1"/>
  <c r="E240" i="8" l="1"/>
  <c r="D240" i="8" s="1"/>
  <c r="I240" i="8"/>
  <c r="D184" i="11"/>
  <c r="F184" i="11" s="1"/>
  <c r="N187" i="10"/>
  <c r="E80" i="1"/>
  <c r="F80" i="1" s="1"/>
  <c r="R233" i="1"/>
  <c r="M234" i="1"/>
  <c r="O234" i="1" s="1"/>
  <c r="F237" i="10" s="1"/>
  <c r="F240" i="8" l="1"/>
  <c r="G240" i="8" s="1"/>
  <c r="G184" i="11"/>
  <c r="O187" i="10"/>
  <c r="P234" i="1"/>
  <c r="B83" i="10"/>
  <c r="C241" i="8" l="1"/>
  <c r="H240" i="8"/>
  <c r="H184" i="11"/>
  <c r="C185" i="11"/>
  <c r="I80" i="1"/>
  <c r="C83" i="10"/>
  <c r="G80" i="1"/>
  <c r="C81" i="1" s="1"/>
  <c r="Q234" i="1"/>
  <c r="S234" i="1"/>
  <c r="I241" i="8" l="1"/>
  <c r="E241" i="8"/>
  <c r="D241" i="8" s="1"/>
  <c r="F241" i="8" s="1"/>
  <c r="E81" i="1"/>
  <c r="B84" i="10" s="1"/>
  <c r="I185" i="11"/>
  <c r="E185" i="11"/>
  <c r="R234" i="1"/>
  <c r="M235" i="1"/>
  <c r="O235" i="1" s="1"/>
  <c r="F238" i="10" s="1"/>
  <c r="F81" i="1" l="1"/>
  <c r="C84" i="10" s="1"/>
  <c r="G241" i="8"/>
  <c r="D185" i="11"/>
  <c r="F185" i="11" s="1"/>
  <c r="N188" i="10"/>
  <c r="G81" i="1"/>
  <c r="C82" i="1" s="1"/>
  <c r="I81" i="1"/>
  <c r="P235" i="1"/>
  <c r="S235" i="1" s="1"/>
  <c r="H241" i="8" l="1"/>
  <c r="C242" i="8"/>
  <c r="E82" i="1"/>
  <c r="B85" i="10" s="1"/>
  <c r="G185" i="11"/>
  <c r="O188" i="10"/>
  <c r="Q235" i="1"/>
  <c r="F82" i="1" l="1"/>
  <c r="I82" i="1" s="1"/>
  <c r="E242" i="8"/>
  <c r="D242" i="8" s="1"/>
  <c r="F242" i="8" s="1"/>
  <c r="I242" i="8"/>
  <c r="H185" i="11"/>
  <c r="C186" i="11"/>
  <c r="G82" i="1"/>
  <c r="C83" i="1" s="1"/>
  <c r="C85" i="10"/>
  <c r="R235" i="1"/>
  <c r="M236" i="1"/>
  <c r="O236" i="1" s="1"/>
  <c r="F239" i="10" s="1"/>
  <c r="E83" i="1" l="1"/>
  <c r="F83" i="1" s="1"/>
  <c r="G242" i="8"/>
  <c r="E186" i="11"/>
  <c r="I186" i="11"/>
  <c r="P236" i="1"/>
  <c r="B86" i="10" l="1"/>
  <c r="H242" i="8"/>
  <c r="C243" i="8"/>
  <c r="D186" i="11"/>
  <c r="F186" i="11" s="1"/>
  <c r="N189" i="10"/>
  <c r="G83" i="1"/>
  <c r="C84" i="1" s="1"/>
  <c r="C86" i="10"/>
  <c r="I83" i="1"/>
  <c r="Q236" i="1"/>
  <c r="S236" i="1"/>
  <c r="E243" i="8" l="1"/>
  <c r="D243" i="8" s="1"/>
  <c r="F243" i="8" s="1"/>
  <c r="I243" i="8"/>
  <c r="G186" i="11"/>
  <c r="O189" i="10"/>
  <c r="R236" i="1"/>
  <c r="M237" i="1"/>
  <c r="O237" i="1" s="1"/>
  <c r="F240" i="10" s="1"/>
  <c r="E84" i="1"/>
  <c r="F84" i="1" s="1"/>
  <c r="G243" i="8" l="1"/>
  <c r="H186" i="11"/>
  <c r="C187" i="11"/>
  <c r="B87" i="10"/>
  <c r="P237" i="1"/>
  <c r="S237" i="1" s="1"/>
  <c r="H243" i="8" l="1"/>
  <c r="C244" i="8"/>
  <c r="I187" i="11"/>
  <c r="E187" i="11"/>
  <c r="I84" i="1"/>
  <c r="C87" i="10"/>
  <c r="G84" i="1"/>
  <c r="C85" i="1" s="1"/>
  <c r="Q237" i="1"/>
  <c r="E244" i="8" l="1"/>
  <c r="D244" i="8" s="1"/>
  <c r="I244" i="8"/>
  <c r="D187" i="11"/>
  <c r="F187" i="11" s="1"/>
  <c r="N190" i="10"/>
  <c r="R237" i="1"/>
  <c r="M238" i="1"/>
  <c r="O238" i="1" s="1"/>
  <c r="F241" i="10" s="1"/>
  <c r="E85" i="1"/>
  <c r="F85" i="1" s="1"/>
  <c r="F244" i="8" l="1"/>
  <c r="G244" i="8" s="1"/>
  <c r="G187" i="11"/>
  <c r="O190" i="10"/>
  <c r="B88" i="10"/>
  <c r="P238" i="1"/>
  <c r="S238" i="1" s="1"/>
  <c r="H244" i="8" l="1"/>
  <c r="C245" i="8"/>
  <c r="H187" i="11"/>
  <c r="C188" i="11"/>
  <c r="I85" i="1"/>
  <c r="C88" i="10"/>
  <c r="G85" i="1"/>
  <c r="C86" i="1" s="1"/>
  <c r="Q238" i="1"/>
  <c r="E86" i="1" l="1"/>
  <c r="F86" i="1" s="1"/>
  <c r="E245" i="8"/>
  <c r="D245" i="8" s="1"/>
  <c r="I245" i="8"/>
  <c r="E188" i="11"/>
  <c r="I188" i="11"/>
  <c r="R238" i="1"/>
  <c r="M239" i="1"/>
  <c r="O239" i="1" s="1"/>
  <c r="F242" i="10" s="1"/>
  <c r="F245" i="8" l="1"/>
  <c r="G245" i="8" s="1"/>
  <c r="B89" i="10"/>
  <c r="D188" i="11"/>
  <c r="F188" i="11" s="1"/>
  <c r="N191" i="10"/>
  <c r="G86" i="1"/>
  <c r="C87" i="1" s="1"/>
  <c r="C89" i="10"/>
  <c r="I86" i="1"/>
  <c r="P239" i="1"/>
  <c r="S239" i="1" s="1"/>
  <c r="H245" i="8" l="1"/>
  <c r="C246" i="8"/>
  <c r="G188" i="11"/>
  <c r="O191" i="10"/>
  <c r="Q239" i="1"/>
  <c r="E87" i="1"/>
  <c r="F87" i="1" s="1"/>
  <c r="E246" i="8" l="1"/>
  <c r="D246" i="8" s="1"/>
  <c r="F246" i="8" s="1"/>
  <c r="I246" i="8"/>
  <c r="H188" i="11"/>
  <c r="C189" i="11"/>
  <c r="B90" i="10"/>
  <c r="R239" i="1"/>
  <c r="M240" i="1"/>
  <c r="O240" i="1" s="1"/>
  <c r="F243" i="10" s="1"/>
  <c r="G246" i="8" l="1"/>
  <c r="I189" i="11"/>
  <c r="E189" i="11"/>
  <c r="P240" i="1"/>
  <c r="S240" i="1" s="1"/>
  <c r="I87" i="1"/>
  <c r="C90" i="10"/>
  <c r="G87" i="1"/>
  <c r="C88" i="1" s="1"/>
  <c r="H246" i="8" l="1"/>
  <c r="C247" i="8"/>
  <c r="F88" i="1"/>
  <c r="D189" i="11"/>
  <c r="F189" i="11" s="1"/>
  <c r="N192" i="10"/>
  <c r="E88" i="1"/>
  <c r="Q240" i="1"/>
  <c r="E247" i="8" l="1"/>
  <c r="D247" i="8" s="1"/>
  <c r="F247" i="8" s="1"/>
  <c r="I247" i="8"/>
  <c r="G189" i="11"/>
  <c r="O192" i="10"/>
  <c r="B91" i="10"/>
  <c r="R240" i="1"/>
  <c r="M241" i="1"/>
  <c r="O241" i="1" s="1"/>
  <c r="F244" i="10" s="1"/>
  <c r="G247" i="8" l="1"/>
  <c r="H189" i="11"/>
  <c r="C190" i="11"/>
  <c r="P241" i="1"/>
  <c r="S241" i="1" s="1"/>
  <c r="I88" i="1"/>
  <c r="C91" i="10"/>
  <c r="G88" i="1"/>
  <c r="C89" i="1" s="1"/>
  <c r="C248" i="8" l="1"/>
  <c r="H247" i="8"/>
  <c r="E89" i="1"/>
  <c r="F89" i="1" s="1"/>
  <c r="I190" i="11"/>
  <c r="E190" i="11"/>
  <c r="Q241" i="1"/>
  <c r="B92" i="10" l="1"/>
  <c r="I248" i="8"/>
  <c r="E248" i="8"/>
  <c r="D248" i="8" s="1"/>
  <c r="F248" i="8" s="1"/>
  <c r="D190" i="11"/>
  <c r="F190" i="11" s="1"/>
  <c r="N193" i="10"/>
  <c r="R241" i="1"/>
  <c r="M242" i="1"/>
  <c r="O242" i="1" s="1"/>
  <c r="F245" i="10" s="1"/>
  <c r="G89" i="1"/>
  <c r="C90" i="1" s="1"/>
  <c r="C92" i="10"/>
  <c r="I89" i="1"/>
  <c r="G248" i="8" l="1"/>
  <c r="G190" i="11"/>
  <c r="O193" i="10"/>
  <c r="E90" i="1"/>
  <c r="F90" i="1" s="1"/>
  <c r="P242" i="1"/>
  <c r="H248" i="8" l="1"/>
  <c r="C249" i="8"/>
  <c r="H190" i="11"/>
  <c r="C191" i="11"/>
  <c r="Q242" i="1"/>
  <c r="S242" i="1"/>
  <c r="B93" i="10"/>
  <c r="E249" i="8" l="1"/>
  <c r="D249" i="8" s="1"/>
  <c r="F249" i="8" s="1"/>
  <c r="I249" i="8"/>
  <c r="E191" i="11"/>
  <c r="I191" i="11"/>
  <c r="R242" i="1"/>
  <c r="M243" i="1"/>
  <c r="O243" i="1" s="1"/>
  <c r="F246" i="10" s="1"/>
  <c r="I90" i="1"/>
  <c r="C93" i="10"/>
  <c r="G90" i="1"/>
  <c r="C91" i="1" s="1"/>
  <c r="G249" i="8" l="1"/>
  <c r="D191" i="11"/>
  <c r="F191" i="11" s="1"/>
  <c r="N194" i="10"/>
  <c r="E91" i="1"/>
  <c r="F91" i="1" s="1"/>
  <c r="P243" i="1"/>
  <c r="S243" i="1" s="1"/>
  <c r="H249" i="8" l="1"/>
  <c r="C250" i="8"/>
  <c r="G191" i="11"/>
  <c r="O194" i="10"/>
  <c r="Q243" i="1"/>
  <c r="B94" i="10"/>
  <c r="E250" i="8" l="1"/>
  <c r="D250" i="8" s="1"/>
  <c r="F250" i="8" s="1"/>
  <c r="I250" i="8"/>
  <c r="H191" i="11"/>
  <c r="C192" i="11"/>
  <c r="I91" i="1"/>
  <c r="C94" i="10"/>
  <c r="G91" i="1"/>
  <c r="C92" i="1" s="1"/>
  <c r="R243" i="1"/>
  <c r="M244" i="1"/>
  <c r="O244" i="1" s="1"/>
  <c r="F247" i="10" s="1"/>
  <c r="G250" i="8" l="1"/>
  <c r="E192" i="11"/>
  <c r="I192" i="11"/>
  <c r="P244" i="1"/>
  <c r="S244" i="1" s="1"/>
  <c r="E92" i="1"/>
  <c r="F92" i="1" s="1"/>
  <c r="C251" i="8" l="1"/>
  <c r="H250" i="8"/>
  <c r="D192" i="11"/>
  <c r="F192" i="11" s="1"/>
  <c r="N195" i="10"/>
  <c r="B95" i="10"/>
  <c r="Q244" i="1"/>
  <c r="E251" i="8" l="1"/>
  <c r="D251" i="8" s="1"/>
  <c r="F251" i="8" s="1"/>
  <c r="I251" i="8"/>
  <c r="G192" i="11"/>
  <c r="O195" i="10"/>
  <c r="R244" i="1"/>
  <c r="M245" i="1"/>
  <c r="O245" i="1" s="1"/>
  <c r="F248" i="10" s="1"/>
  <c r="I92" i="1"/>
  <c r="C95" i="10"/>
  <c r="G92" i="1"/>
  <c r="C93" i="1" s="1"/>
  <c r="G251" i="8" l="1"/>
  <c r="H192" i="11"/>
  <c r="C193" i="11"/>
  <c r="E93" i="1"/>
  <c r="F93" i="1" s="1"/>
  <c r="P245" i="1"/>
  <c r="C252" i="8" l="1"/>
  <c r="H251" i="8"/>
  <c r="I193" i="11"/>
  <c r="E193" i="11"/>
  <c r="Q245" i="1"/>
  <c r="S245" i="1"/>
  <c r="B96" i="10"/>
  <c r="E252" i="8" l="1"/>
  <c r="D252" i="8" s="1"/>
  <c r="F252" i="8" s="1"/>
  <c r="I252" i="8"/>
  <c r="D193" i="11"/>
  <c r="F193" i="11" s="1"/>
  <c r="N196" i="10"/>
  <c r="R245" i="1"/>
  <c r="M246" i="1"/>
  <c r="O246" i="1" s="1"/>
  <c r="F249" i="10" s="1"/>
  <c r="I93" i="1"/>
  <c r="C96" i="10"/>
  <c r="G93" i="1"/>
  <c r="C94" i="1" s="1"/>
  <c r="G252" i="8" l="1"/>
  <c r="G193" i="11"/>
  <c r="O196" i="10"/>
  <c r="E94" i="1"/>
  <c r="F94" i="1" s="1"/>
  <c r="P246" i="1"/>
  <c r="C253" i="8" l="1"/>
  <c r="H252" i="8"/>
  <c r="C194" i="11"/>
  <c r="H193" i="11"/>
  <c r="Q246" i="1"/>
  <c r="S246" i="1"/>
  <c r="B97" i="10"/>
  <c r="E253" i="8" l="1"/>
  <c r="D253" i="8" s="1"/>
  <c r="F253" i="8" s="1"/>
  <c r="I253" i="8"/>
  <c r="E194" i="11"/>
  <c r="I194" i="11"/>
  <c r="I94" i="1"/>
  <c r="C97" i="10"/>
  <c r="G94" i="1"/>
  <c r="C95" i="1" s="1"/>
  <c r="R246" i="1"/>
  <c r="M247" i="1"/>
  <c r="G253" i="8" l="1"/>
  <c r="D194" i="11"/>
  <c r="F194" i="11" s="1"/>
  <c r="N197" i="10"/>
  <c r="O247" i="1"/>
  <c r="F250" i="10" s="1"/>
  <c r="E95" i="1"/>
  <c r="F95" i="1" s="1"/>
  <c r="H253" i="8" l="1"/>
  <c r="C254" i="8"/>
  <c r="G194" i="11"/>
  <c r="O197" i="10"/>
  <c r="B98" i="10"/>
  <c r="P247" i="1"/>
  <c r="S247" i="1" s="1"/>
  <c r="I254" i="8" l="1"/>
  <c r="E254" i="8"/>
  <c r="D254" i="8" s="1"/>
  <c r="F254" i="8" s="1"/>
  <c r="C195" i="11"/>
  <c r="H194" i="11"/>
  <c r="I95" i="1"/>
  <c r="C98" i="10"/>
  <c r="G95" i="1"/>
  <c r="C96" i="1" s="1"/>
  <c r="Q247" i="1"/>
  <c r="E96" i="1" l="1"/>
  <c r="F96" i="1" s="1"/>
  <c r="G254" i="8"/>
  <c r="I195" i="11"/>
  <c r="E195" i="11"/>
  <c r="R247" i="1"/>
  <c r="M248" i="1"/>
  <c r="B99" i="10" l="1"/>
  <c r="C255" i="8"/>
  <c r="H254" i="8"/>
  <c r="D195" i="11"/>
  <c r="F195" i="11" s="1"/>
  <c r="N198" i="10"/>
  <c r="G96" i="1"/>
  <c r="C97" i="1" s="1"/>
  <c r="C99" i="10"/>
  <c r="I96" i="1"/>
  <c r="O248" i="1"/>
  <c r="F251" i="10" s="1"/>
  <c r="I255" i="8" l="1"/>
  <c r="E255" i="8"/>
  <c r="D255" i="8" s="1"/>
  <c r="G195" i="11"/>
  <c r="O198" i="10"/>
  <c r="P248" i="1"/>
  <c r="S248" i="1" s="1"/>
  <c r="E97" i="1"/>
  <c r="F97" i="1" s="1"/>
  <c r="F255" i="8" l="1"/>
  <c r="G255" i="8" s="1"/>
  <c r="H195" i="11"/>
  <c r="C196" i="11"/>
  <c r="B100" i="10"/>
  <c r="Q248" i="1"/>
  <c r="C256" i="8" l="1"/>
  <c r="H255" i="8"/>
  <c r="E196" i="11"/>
  <c r="I196" i="11"/>
  <c r="R248" i="1"/>
  <c r="M249" i="1"/>
  <c r="I97" i="1"/>
  <c r="C100" i="10"/>
  <c r="G97" i="1"/>
  <c r="C98" i="1" s="1"/>
  <c r="E98" i="1" l="1"/>
  <c r="F98" i="1" s="1"/>
  <c r="I256" i="8"/>
  <c r="E256" i="8"/>
  <c r="D256" i="8" s="1"/>
  <c r="D196" i="11"/>
  <c r="F196" i="11" s="1"/>
  <c r="N199" i="10"/>
  <c r="O249" i="1"/>
  <c r="F252" i="10" s="1"/>
  <c r="B101" i="10" l="1"/>
  <c r="F256" i="8"/>
  <c r="G256" i="8" s="1"/>
  <c r="G196" i="11"/>
  <c r="O199" i="10"/>
  <c r="P249" i="1"/>
  <c r="S249" i="1" s="1"/>
  <c r="G98" i="1"/>
  <c r="C99" i="1" s="1"/>
  <c r="C101" i="10"/>
  <c r="I98" i="1"/>
  <c r="H256" i="8" l="1"/>
  <c r="C257" i="8"/>
  <c r="H196" i="11"/>
  <c r="C197" i="11"/>
  <c r="E99" i="1"/>
  <c r="F99" i="1" s="1"/>
  <c r="Q249" i="1"/>
  <c r="I257" i="8" l="1"/>
  <c r="E257" i="8"/>
  <c r="D257" i="8" s="1"/>
  <c r="F257" i="8" s="1"/>
  <c r="E197" i="11"/>
  <c r="I197" i="11"/>
  <c r="R249" i="1"/>
  <c r="M250" i="1"/>
  <c r="B102" i="10"/>
  <c r="G257" i="8" l="1"/>
  <c r="D197" i="11"/>
  <c r="F197" i="11" s="1"/>
  <c r="N200" i="10"/>
  <c r="I99" i="1"/>
  <c r="C102" i="10"/>
  <c r="G99" i="1"/>
  <c r="C100" i="1" s="1"/>
  <c r="O250" i="1"/>
  <c r="F253" i="10" s="1"/>
  <c r="H257" i="8" l="1"/>
  <c r="C258" i="8"/>
  <c r="F100" i="1"/>
  <c r="G197" i="11"/>
  <c r="O200" i="10"/>
  <c r="E100" i="1"/>
  <c r="P250" i="1"/>
  <c r="S250" i="1" s="1"/>
  <c r="E258" i="8" l="1"/>
  <c r="D258" i="8" s="1"/>
  <c r="F258" i="8" s="1"/>
  <c r="I258" i="8"/>
  <c r="C198" i="11"/>
  <c r="H197" i="11"/>
  <c r="Q250" i="1"/>
  <c r="B103" i="10"/>
  <c r="G258" i="8" l="1"/>
  <c r="I198" i="11"/>
  <c r="E198" i="11"/>
  <c r="I100" i="1"/>
  <c r="C103" i="10"/>
  <c r="G100" i="1"/>
  <c r="C101" i="1" s="1"/>
  <c r="R250" i="1"/>
  <c r="M251" i="1"/>
  <c r="C259" i="8" l="1"/>
  <c r="H258" i="8"/>
  <c r="E101" i="1"/>
  <c r="F101" i="1" s="1"/>
  <c r="D198" i="11"/>
  <c r="F198" i="11" s="1"/>
  <c r="N201" i="10"/>
  <c r="O251" i="1"/>
  <c r="F254" i="10" s="1"/>
  <c r="B104" i="10" l="1"/>
  <c r="E259" i="8"/>
  <c r="D259" i="8" s="1"/>
  <c r="F259" i="8" s="1"/>
  <c r="I259" i="8"/>
  <c r="G198" i="11"/>
  <c r="O201" i="10"/>
  <c r="P251" i="1"/>
  <c r="G101" i="1"/>
  <c r="C102" i="1" s="1"/>
  <c r="C104" i="10"/>
  <c r="I101" i="1"/>
  <c r="E102" i="1" l="1"/>
  <c r="F102" i="1" s="1"/>
  <c r="G259" i="8"/>
  <c r="H198" i="11"/>
  <c r="C199" i="11"/>
  <c r="Q251" i="1"/>
  <c r="S251" i="1"/>
  <c r="H259" i="8" l="1"/>
  <c r="C260" i="8"/>
  <c r="B105" i="10"/>
  <c r="E199" i="11"/>
  <c r="I199" i="11"/>
  <c r="R251" i="1"/>
  <c r="M252" i="1"/>
  <c r="G102" i="1"/>
  <c r="C103" i="1" s="1"/>
  <c r="C105" i="10"/>
  <c r="I102" i="1"/>
  <c r="E260" i="8" l="1"/>
  <c r="D260" i="8" s="1"/>
  <c r="I260" i="8"/>
  <c r="D199" i="11"/>
  <c r="F199" i="11" s="1"/>
  <c r="N202" i="10"/>
  <c r="E103" i="1"/>
  <c r="F103" i="1" s="1"/>
  <c r="O252" i="1"/>
  <c r="P252" i="1" l="1"/>
  <c r="F255" i="10"/>
  <c r="F260" i="8"/>
  <c r="G260" i="8" s="1"/>
  <c r="G199" i="11"/>
  <c r="O202" i="10"/>
  <c r="B106" i="10"/>
  <c r="S252" i="1" l="1"/>
  <c r="Q252" i="1"/>
  <c r="M253" i="1" s="1"/>
  <c r="O253" i="1" s="1"/>
  <c r="H260" i="8"/>
  <c r="C261" i="8"/>
  <c r="C200" i="11"/>
  <c r="H199" i="11"/>
  <c r="I103" i="1"/>
  <c r="C106" i="10"/>
  <c r="G103" i="1"/>
  <c r="C104" i="1" s="1"/>
  <c r="P253" i="1" l="1"/>
  <c r="Q253" i="1" s="1"/>
  <c r="M254" i="1" s="1"/>
  <c r="O254" i="1" s="1"/>
  <c r="F257" i="10" s="1"/>
  <c r="F256" i="10"/>
  <c r="I261" i="8"/>
  <c r="E261" i="8"/>
  <c r="D261" i="8" s="1"/>
  <c r="E200" i="11"/>
  <c r="I200" i="11"/>
  <c r="S253" i="1"/>
  <c r="E104" i="1"/>
  <c r="F104" i="1" s="1"/>
  <c r="F261" i="8" l="1"/>
  <c r="G261" i="8" s="1"/>
  <c r="D200" i="11"/>
  <c r="F200" i="11" s="1"/>
  <c r="N203" i="10"/>
  <c r="B107" i="10"/>
  <c r="P254" i="1"/>
  <c r="H261" i="8" l="1"/>
  <c r="C262" i="8"/>
  <c r="G200" i="11"/>
  <c r="O203" i="10"/>
  <c r="Q254" i="1"/>
  <c r="M255" i="1" s="1"/>
  <c r="O255" i="1" s="1"/>
  <c r="F258" i="10" s="1"/>
  <c r="S254" i="1"/>
  <c r="I104" i="1"/>
  <c r="C107" i="10"/>
  <c r="G104" i="1"/>
  <c r="C105" i="1" s="1"/>
  <c r="E105" i="1" l="1"/>
  <c r="F105" i="1" s="1"/>
  <c r="E262" i="8"/>
  <c r="D262" i="8" s="1"/>
  <c r="I262" i="8"/>
  <c r="H200" i="11"/>
  <c r="C201" i="11"/>
  <c r="P255" i="1"/>
  <c r="S255" i="1" s="1"/>
  <c r="B108" i="10" l="1"/>
  <c r="F262" i="8"/>
  <c r="G262" i="8" s="1"/>
  <c r="E201" i="11"/>
  <c r="I201" i="11"/>
  <c r="G105" i="1"/>
  <c r="C106" i="1" s="1"/>
  <c r="C108" i="10"/>
  <c r="I105" i="1"/>
  <c r="Q255" i="1"/>
  <c r="H262" i="8" l="1"/>
  <c r="C263" i="8"/>
  <c r="D201" i="11"/>
  <c r="F201" i="11" s="1"/>
  <c r="N204" i="10"/>
  <c r="R255" i="1"/>
  <c r="M256" i="1"/>
  <c r="O256" i="1" s="1"/>
  <c r="F259" i="10" s="1"/>
  <c r="E106" i="1"/>
  <c r="F106" i="1" s="1"/>
  <c r="I263" i="8" l="1"/>
  <c r="E263" i="8"/>
  <c r="G201" i="11"/>
  <c r="O204" i="10"/>
  <c r="B109" i="10"/>
  <c r="P256" i="1"/>
  <c r="E18" i="8" l="1"/>
  <c r="D263" i="8"/>
  <c r="C202" i="11"/>
  <c r="H201" i="11"/>
  <c r="Q256" i="1"/>
  <c r="S256" i="1"/>
  <c r="I106" i="1"/>
  <c r="C109" i="10"/>
  <c r="G106" i="1"/>
  <c r="C107" i="1" s="1"/>
  <c r="E107" i="1" l="1"/>
  <c r="F107" i="1" s="1"/>
  <c r="F263" i="8"/>
  <c r="G263" i="8" s="1"/>
  <c r="E202" i="11"/>
  <c r="I202" i="11"/>
  <c r="R256" i="1"/>
  <c r="M257" i="1"/>
  <c r="O257" i="1" s="1"/>
  <c r="F260" i="10" s="1"/>
  <c r="B110" i="10" l="1"/>
  <c r="H263" i="8"/>
  <c r="D264" i="8"/>
  <c r="F264" i="8" s="1"/>
  <c r="D202" i="11"/>
  <c r="F202" i="11" s="1"/>
  <c r="N205" i="10"/>
  <c r="G107" i="1"/>
  <c r="C108" i="1" s="1"/>
  <c r="C110" i="10"/>
  <c r="I107" i="1"/>
  <c r="P257" i="1"/>
  <c r="S257" i="1" s="1"/>
  <c r="E108" i="1" l="1"/>
  <c r="F108" i="1" s="1"/>
  <c r="G264" i="8"/>
  <c r="G202" i="11"/>
  <c r="O205" i="10"/>
  <c r="Q257" i="1"/>
  <c r="B111" i="10" l="1"/>
  <c r="H264" i="8"/>
  <c r="D265" i="8"/>
  <c r="H202" i="11"/>
  <c r="C203" i="11"/>
  <c r="G108" i="1"/>
  <c r="C109" i="1" s="1"/>
  <c r="C111" i="10"/>
  <c r="I108" i="1"/>
  <c r="R257" i="1"/>
  <c r="M258" i="1"/>
  <c r="O258" i="1" s="1"/>
  <c r="F261" i="10" s="1"/>
  <c r="E109" i="1" l="1"/>
  <c r="F109" i="1" s="1"/>
  <c r="F265" i="8"/>
  <c r="G265" i="8" s="1"/>
  <c r="E203" i="11"/>
  <c r="I203" i="11"/>
  <c r="P258" i="1"/>
  <c r="S258" i="1" s="1"/>
  <c r="B112" i="10" l="1"/>
  <c r="H265" i="8"/>
  <c r="D266" i="8"/>
  <c r="D203" i="11"/>
  <c r="F203" i="11" s="1"/>
  <c r="N206" i="10"/>
  <c r="G109" i="1"/>
  <c r="C110" i="1" s="1"/>
  <c r="C112" i="10"/>
  <c r="I109" i="1"/>
  <c r="Q258" i="1"/>
  <c r="F266" i="8" l="1"/>
  <c r="G266" i="8" s="1"/>
  <c r="E110" i="1"/>
  <c r="B113" i="10" s="1"/>
  <c r="F110" i="1"/>
  <c r="G203" i="11"/>
  <c r="O206" i="10"/>
  <c r="R258" i="1"/>
  <c r="M259" i="1"/>
  <c r="H266" i="8" l="1"/>
  <c r="D267" i="8"/>
  <c r="C204" i="11"/>
  <c r="H203" i="11"/>
  <c r="G110" i="1"/>
  <c r="C111" i="1" s="1"/>
  <c r="C113" i="10"/>
  <c r="I110" i="1"/>
  <c r="O259" i="1"/>
  <c r="P259" i="1" l="1"/>
  <c r="S259" i="1" s="1"/>
  <c r="F262" i="10"/>
  <c r="F267" i="8"/>
  <c r="G267" i="8" s="1"/>
  <c r="E204" i="11"/>
  <c r="I204" i="11"/>
  <c r="E111" i="1"/>
  <c r="F111" i="1" s="1"/>
  <c r="Q259" i="1" l="1"/>
  <c r="D268" i="8"/>
  <c r="H267" i="8"/>
  <c r="D204" i="11"/>
  <c r="F204" i="11" s="1"/>
  <c r="N207" i="10"/>
  <c r="B114" i="10"/>
  <c r="R259" i="1"/>
  <c r="M260" i="1"/>
  <c r="O260" i="1" s="1"/>
  <c r="F263" i="10" s="1"/>
  <c r="F268" i="8" l="1"/>
  <c r="G268" i="8" s="1"/>
  <c r="G204" i="11"/>
  <c r="O207" i="10"/>
  <c r="P260" i="1"/>
  <c r="S260" i="1" s="1"/>
  <c r="I111" i="1"/>
  <c r="C114" i="10"/>
  <c r="G111" i="1"/>
  <c r="C112" i="1" s="1"/>
  <c r="H268" i="8" l="1"/>
  <c r="E17" i="8" s="1"/>
  <c r="T16" i="8" s="1"/>
  <c r="U17" i="8" s="1"/>
  <c r="D269" i="8"/>
  <c r="C205" i="11"/>
  <c r="H204" i="11"/>
  <c r="E112" i="1"/>
  <c r="B115" i="10" s="1"/>
  <c r="Q260" i="1"/>
  <c r="F112" i="1" l="1"/>
  <c r="E19" i="8"/>
  <c r="E20" i="8"/>
  <c r="E205" i="11"/>
  <c r="I205" i="11"/>
  <c r="R260" i="1"/>
  <c r="M261" i="1"/>
  <c r="O261" i="1" s="1"/>
  <c r="F264" i="10" s="1"/>
  <c r="D205" i="11" l="1"/>
  <c r="F205" i="11" s="1"/>
  <c r="N208" i="10"/>
  <c r="I112" i="1"/>
  <c r="C115" i="10"/>
  <c r="G112" i="1"/>
  <c r="C113" i="1" s="1"/>
  <c r="P261" i="1"/>
  <c r="G205" i="11" l="1"/>
  <c r="O208" i="10"/>
  <c r="Q261" i="1"/>
  <c r="E113" i="1"/>
  <c r="F113" i="1" s="1"/>
  <c r="S261" i="1"/>
  <c r="H205" i="11" l="1"/>
  <c r="C206" i="11"/>
  <c r="B116" i="10"/>
  <c r="R261" i="1"/>
  <c r="M262" i="1"/>
  <c r="O262" i="1" s="1"/>
  <c r="F265" i="10" s="1"/>
  <c r="E206" i="11" l="1"/>
  <c r="I206" i="11"/>
  <c r="P262" i="1"/>
  <c r="S262" i="1" s="1"/>
  <c r="I113" i="1"/>
  <c r="C116" i="10"/>
  <c r="G113" i="1"/>
  <c r="C114" i="1" s="1"/>
  <c r="D206" i="11" l="1"/>
  <c r="F206" i="11" s="1"/>
  <c r="N209" i="10"/>
  <c r="E114" i="1"/>
  <c r="F114" i="1" s="1"/>
  <c r="Q262" i="1"/>
  <c r="G206" i="11" l="1"/>
  <c r="O209" i="10"/>
  <c r="R262" i="1"/>
  <c r="M263" i="1"/>
  <c r="B117" i="10"/>
  <c r="H206" i="11" l="1"/>
  <c r="C207" i="11"/>
  <c r="I114" i="1"/>
  <c r="C117" i="10"/>
  <c r="G114" i="1"/>
  <c r="C115" i="1" s="1"/>
  <c r="O263" i="1"/>
  <c r="P263" i="1" l="1"/>
  <c r="S263" i="1" s="1"/>
  <c r="F266" i="10"/>
  <c r="E207" i="11"/>
  <c r="I207" i="11"/>
  <c r="O18" i="1"/>
  <c r="E115" i="1"/>
  <c r="F115" i="1" s="1"/>
  <c r="O20" i="1" l="1"/>
  <c r="O19" i="1"/>
  <c r="Q263" i="1"/>
  <c r="R263" i="1" s="1"/>
  <c r="O17" i="1" s="1"/>
  <c r="D207" i="11"/>
  <c r="F207" i="11" s="1"/>
  <c r="N210" i="10"/>
  <c r="B118" i="10"/>
  <c r="G207" i="11" l="1"/>
  <c r="O210" i="10"/>
  <c r="C118" i="10"/>
  <c r="I115" i="1"/>
  <c r="G115" i="1"/>
  <c r="C116" i="1" s="1"/>
  <c r="C208" i="11" l="1"/>
  <c r="H207" i="11"/>
  <c r="E116" i="1"/>
  <c r="F116" i="1" s="1"/>
  <c r="E208" i="11" l="1"/>
  <c r="I208" i="11"/>
  <c r="B119" i="10"/>
  <c r="D208" i="11" l="1"/>
  <c r="F208" i="11" s="1"/>
  <c r="N211" i="10"/>
  <c r="I116" i="1"/>
  <c r="C119" i="10"/>
  <c r="G116" i="1"/>
  <c r="C117" i="1" s="1"/>
  <c r="E117" i="1" l="1"/>
  <c r="F117" i="1" s="1"/>
  <c r="G208" i="11"/>
  <c r="O211" i="10"/>
  <c r="B120" i="10"/>
  <c r="C209" i="11" l="1"/>
  <c r="H208" i="11"/>
  <c r="G117" i="1"/>
  <c r="C118" i="1" s="1"/>
  <c r="C120" i="10"/>
  <c r="I117" i="1"/>
  <c r="E209" i="11" l="1"/>
  <c r="I209" i="11"/>
  <c r="E118" i="1"/>
  <c r="F118" i="1" s="1"/>
  <c r="D209" i="11" l="1"/>
  <c r="F209" i="11" s="1"/>
  <c r="N212" i="10"/>
  <c r="B121" i="10"/>
  <c r="G209" i="11" l="1"/>
  <c r="O212" i="10"/>
  <c r="I118" i="1"/>
  <c r="C121" i="10"/>
  <c r="G118" i="1"/>
  <c r="C119" i="1" s="1"/>
  <c r="H209" i="11" l="1"/>
  <c r="C210" i="11"/>
  <c r="E119" i="1"/>
  <c r="F119" i="1" s="1"/>
  <c r="I210" i="11" l="1"/>
  <c r="E210" i="11"/>
  <c r="B122" i="10"/>
  <c r="D210" i="11" l="1"/>
  <c r="F210" i="11" s="1"/>
  <c r="N213" i="10"/>
  <c r="C122" i="10"/>
  <c r="I119" i="1"/>
  <c r="G119" i="1"/>
  <c r="C120" i="1" s="1"/>
  <c r="G210" i="11" l="1"/>
  <c r="O213" i="10"/>
  <c r="E120" i="1"/>
  <c r="F120" i="1" s="1"/>
  <c r="H210" i="11" l="1"/>
  <c r="C211" i="11"/>
  <c r="B123" i="10"/>
  <c r="E211" i="11" l="1"/>
  <c r="I211" i="11"/>
  <c r="I120" i="1"/>
  <c r="C123" i="10"/>
  <c r="G120" i="1"/>
  <c r="C121" i="1" s="1"/>
  <c r="E121" i="1" l="1"/>
  <c r="F121" i="1" s="1"/>
  <c r="D211" i="11"/>
  <c r="F211" i="11" s="1"/>
  <c r="N214" i="10"/>
  <c r="B124" i="10"/>
  <c r="G211" i="11" l="1"/>
  <c r="O214" i="10"/>
  <c r="G121" i="1"/>
  <c r="C122" i="1" s="1"/>
  <c r="C124" i="10"/>
  <c r="I121" i="1"/>
  <c r="E122" i="1" l="1"/>
  <c r="F122" i="1" s="1"/>
  <c r="C212" i="11"/>
  <c r="H211" i="11"/>
  <c r="B125" i="10"/>
  <c r="I212" i="11" l="1"/>
  <c r="E212" i="11"/>
  <c r="G122" i="1"/>
  <c r="C123" i="1" s="1"/>
  <c r="C125" i="10"/>
  <c r="I122" i="1"/>
  <c r="D212" i="11" l="1"/>
  <c r="F212" i="11" s="1"/>
  <c r="N215" i="10"/>
  <c r="E123" i="1"/>
  <c r="F123" i="1" s="1"/>
  <c r="G212" i="11" l="1"/>
  <c r="O215" i="10"/>
  <c r="B126" i="10"/>
  <c r="C213" i="11" l="1"/>
  <c r="H212" i="11"/>
  <c r="I123" i="1"/>
  <c r="C126" i="10"/>
  <c r="G123" i="1"/>
  <c r="C124" i="1" s="1"/>
  <c r="E124" i="1" l="1"/>
  <c r="F124" i="1" s="1"/>
  <c r="E213" i="11"/>
  <c r="I213" i="11"/>
  <c r="B127" i="10"/>
  <c r="D213" i="11" l="1"/>
  <c r="F213" i="11" s="1"/>
  <c r="N216" i="10"/>
  <c r="G124" i="1"/>
  <c r="C125" i="1" s="1"/>
  <c r="C127" i="10"/>
  <c r="I124" i="1"/>
  <c r="G213" i="11" l="1"/>
  <c r="O216" i="10"/>
  <c r="E125" i="1"/>
  <c r="F125" i="1" s="1"/>
  <c r="H213" i="11" l="1"/>
  <c r="C214" i="11"/>
  <c r="B128" i="10"/>
  <c r="I214" i="11" l="1"/>
  <c r="E214" i="11"/>
  <c r="I125" i="1"/>
  <c r="C128" i="10"/>
  <c r="G125" i="1"/>
  <c r="C126" i="1" s="1"/>
  <c r="D214" i="11" l="1"/>
  <c r="F214" i="11" s="1"/>
  <c r="N217" i="10"/>
  <c r="E126" i="1"/>
  <c r="F126" i="1" s="1"/>
  <c r="G214" i="11" l="1"/>
  <c r="O217" i="10"/>
  <c r="B129" i="10"/>
  <c r="H214" i="11" l="1"/>
  <c r="C215" i="11"/>
  <c r="C129" i="10"/>
  <c r="I126" i="1"/>
  <c r="G126" i="1"/>
  <c r="C127" i="1" s="1"/>
  <c r="I215" i="11" l="1"/>
  <c r="E215" i="11"/>
  <c r="E127" i="1"/>
  <c r="F127" i="1" s="1"/>
  <c r="D215" i="11" l="1"/>
  <c r="F215" i="11" s="1"/>
  <c r="N218" i="10"/>
  <c r="B130" i="10"/>
  <c r="G215" i="11" l="1"/>
  <c r="O218" i="10"/>
  <c r="I127" i="1"/>
  <c r="C130" i="10"/>
  <c r="G127" i="1"/>
  <c r="C128" i="1" s="1"/>
  <c r="H215" i="11" l="1"/>
  <c r="C216" i="11"/>
  <c r="E128" i="1"/>
  <c r="F128" i="1" s="1"/>
  <c r="E216" i="11" l="1"/>
  <c r="I216" i="11"/>
  <c r="B131" i="10"/>
  <c r="D216" i="11" l="1"/>
  <c r="F216" i="11" s="1"/>
  <c r="N219" i="10"/>
  <c r="I128" i="1"/>
  <c r="C131" i="10"/>
  <c r="G128" i="1"/>
  <c r="C129" i="1" s="1"/>
  <c r="E129" i="1" l="1"/>
  <c r="F129" i="1" s="1"/>
  <c r="G216" i="11"/>
  <c r="O219" i="10"/>
  <c r="B132" i="10"/>
  <c r="H216" i="11" l="1"/>
  <c r="C217" i="11"/>
  <c r="G129" i="1"/>
  <c r="C130" i="1" s="1"/>
  <c r="C132" i="10"/>
  <c r="I129" i="1"/>
  <c r="E217" i="11" l="1"/>
  <c r="I217" i="11"/>
  <c r="E130" i="1"/>
  <c r="F130" i="1" s="1"/>
  <c r="D217" i="11" l="1"/>
  <c r="F217" i="11" s="1"/>
  <c r="N220" i="10"/>
  <c r="B133" i="10"/>
  <c r="G217" i="11" l="1"/>
  <c r="O220" i="10"/>
  <c r="I130" i="1"/>
  <c r="C133" i="10"/>
  <c r="G130" i="1"/>
  <c r="C131" i="1" s="1"/>
  <c r="H217" i="11" l="1"/>
  <c r="C218" i="11"/>
  <c r="E131" i="1"/>
  <c r="F131" i="1" s="1"/>
  <c r="E218" i="11" l="1"/>
  <c r="I218" i="11"/>
  <c r="B134" i="10"/>
  <c r="D218" i="11" l="1"/>
  <c r="F218" i="11" s="1"/>
  <c r="N221" i="10"/>
  <c r="I131" i="1"/>
  <c r="C134" i="10"/>
  <c r="G131" i="1"/>
  <c r="C132" i="1" s="1"/>
  <c r="G218" i="11" l="1"/>
  <c r="O221" i="10"/>
  <c r="E132" i="1"/>
  <c r="F132" i="1" s="1"/>
  <c r="H218" i="11" l="1"/>
  <c r="C219" i="11"/>
  <c r="B135" i="10"/>
  <c r="E219" i="11" l="1"/>
  <c r="I219" i="11"/>
  <c r="I132" i="1"/>
  <c r="C135" i="10"/>
  <c r="G132" i="1"/>
  <c r="C133" i="1" s="1"/>
  <c r="D219" i="11" l="1"/>
  <c r="F219" i="11" s="1"/>
  <c r="N222" i="10"/>
  <c r="E133" i="1"/>
  <c r="F133" i="1" s="1"/>
  <c r="G219" i="11" l="1"/>
  <c r="O222" i="10"/>
  <c r="B136" i="10"/>
  <c r="C220" i="11" l="1"/>
  <c r="H219" i="11"/>
  <c r="C136" i="10"/>
  <c r="I133" i="1"/>
  <c r="G133" i="1"/>
  <c r="C134" i="1" s="1"/>
  <c r="E134" i="1" l="1"/>
  <c r="F134" i="1" s="1"/>
  <c r="I220" i="11"/>
  <c r="E220" i="11"/>
  <c r="B137" i="10" l="1"/>
  <c r="D220" i="11"/>
  <c r="F220" i="11" s="1"/>
  <c r="N223" i="10"/>
  <c r="G134" i="1"/>
  <c r="C135" i="1" s="1"/>
  <c r="C137" i="10"/>
  <c r="I134" i="1"/>
  <c r="E135" i="1" l="1"/>
  <c r="F135" i="1" s="1"/>
  <c r="G220" i="11"/>
  <c r="O223" i="10"/>
  <c r="B138" i="10" l="1"/>
  <c r="H220" i="11"/>
  <c r="C221" i="11"/>
  <c r="G135" i="1"/>
  <c r="C136" i="1" s="1"/>
  <c r="C138" i="10"/>
  <c r="I135" i="1"/>
  <c r="E221" i="11" l="1"/>
  <c r="I221" i="11"/>
  <c r="E136" i="1"/>
  <c r="F136" i="1" s="1"/>
  <c r="D221" i="11" l="1"/>
  <c r="F221" i="11" s="1"/>
  <c r="N224" i="10"/>
  <c r="B139" i="10"/>
  <c r="G221" i="11" l="1"/>
  <c r="O224" i="10"/>
  <c r="C139" i="10"/>
  <c r="I136" i="1"/>
  <c r="G136" i="1"/>
  <c r="C137" i="1" s="1"/>
  <c r="E137" i="1" l="1"/>
  <c r="F137" i="1" s="1"/>
  <c r="H221" i="11"/>
  <c r="C222" i="11"/>
  <c r="B140" i="10" l="1"/>
  <c r="I222" i="11"/>
  <c r="E222" i="11"/>
  <c r="G137" i="1"/>
  <c r="C138" i="1" s="1"/>
  <c r="C140" i="10"/>
  <c r="I137" i="1"/>
  <c r="E138" i="1" l="1"/>
  <c r="F138" i="1" s="1"/>
  <c r="D222" i="11"/>
  <c r="F222" i="11" s="1"/>
  <c r="N225" i="10"/>
  <c r="B141" i="10"/>
  <c r="G222" i="11" l="1"/>
  <c r="O225" i="10"/>
  <c r="G138" i="1"/>
  <c r="C139" i="1" s="1"/>
  <c r="C141" i="10"/>
  <c r="I138" i="1"/>
  <c r="H222" i="11" l="1"/>
  <c r="C223" i="11"/>
  <c r="E139" i="1"/>
  <c r="F139" i="1" s="1"/>
  <c r="I223" i="11" l="1"/>
  <c r="E223" i="11"/>
  <c r="B142" i="10"/>
  <c r="D223" i="11" l="1"/>
  <c r="F223" i="11" s="1"/>
  <c r="N226" i="10"/>
  <c r="I139" i="1"/>
  <c r="C142" i="10"/>
  <c r="G139" i="1"/>
  <c r="C140" i="1" s="1"/>
  <c r="E140" i="1" l="1"/>
  <c r="F140" i="1" s="1"/>
  <c r="G223" i="11"/>
  <c r="O226" i="10"/>
  <c r="B143" i="10" l="1"/>
  <c r="C224" i="11"/>
  <c r="H223" i="11"/>
  <c r="G140" i="1"/>
  <c r="C141" i="1" s="1"/>
  <c r="C143" i="10"/>
  <c r="I140" i="1"/>
  <c r="E224" i="11" l="1"/>
  <c r="I224" i="11"/>
  <c r="E141" i="1"/>
  <c r="F141" i="1" s="1"/>
  <c r="D224" i="11" l="1"/>
  <c r="F224" i="11" s="1"/>
  <c r="N227" i="10"/>
  <c r="B144" i="10"/>
  <c r="G224" i="11" l="1"/>
  <c r="O227" i="10"/>
  <c r="I141" i="1"/>
  <c r="C144" i="10"/>
  <c r="G141" i="1"/>
  <c r="C142" i="1" s="1"/>
  <c r="C225" i="11" l="1"/>
  <c r="H224" i="11"/>
  <c r="E142" i="1"/>
  <c r="F142" i="1" s="1"/>
  <c r="I225" i="11" l="1"/>
  <c r="E225" i="11"/>
  <c r="B145" i="10"/>
  <c r="D225" i="11" l="1"/>
  <c r="F225" i="11" s="1"/>
  <c r="N228" i="10"/>
  <c r="I142" i="1"/>
  <c r="C145" i="10"/>
  <c r="G142" i="1"/>
  <c r="C143" i="1" s="1"/>
  <c r="G225" i="11" l="1"/>
  <c r="O228" i="10"/>
  <c r="E143" i="1"/>
  <c r="F143" i="1" s="1"/>
  <c r="C226" i="11" l="1"/>
  <c r="H225" i="11"/>
  <c r="B146" i="10"/>
  <c r="E226" i="11" l="1"/>
  <c r="I226" i="11"/>
  <c r="I143" i="1"/>
  <c r="C146" i="10"/>
  <c r="G143" i="1"/>
  <c r="C144" i="1" s="1"/>
  <c r="D226" i="11" l="1"/>
  <c r="F226" i="11" s="1"/>
  <c r="N229" i="10"/>
  <c r="E144" i="1"/>
  <c r="F144" i="1" s="1"/>
  <c r="G226" i="11" l="1"/>
  <c r="O229" i="10"/>
  <c r="B147" i="10"/>
  <c r="C227" i="11" l="1"/>
  <c r="H226" i="11"/>
  <c r="C147" i="10"/>
  <c r="I144" i="1"/>
  <c r="G144" i="1"/>
  <c r="C145" i="1" s="1"/>
  <c r="E227" i="11" l="1"/>
  <c r="I227" i="11"/>
  <c r="E145" i="1"/>
  <c r="F145" i="1" s="1"/>
  <c r="D227" i="11" l="1"/>
  <c r="F227" i="11" s="1"/>
  <c r="N230" i="10"/>
  <c r="B148" i="10"/>
  <c r="G227" i="11" l="1"/>
  <c r="O230" i="10"/>
  <c r="C148" i="10"/>
  <c r="I145" i="1"/>
  <c r="G145" i="1"/>
  <c r="C146" i="1" s="1"/>
  <c r="H227" i="11" l="1"/>
  <c r="C228" i="11"/>
  <c r="E146" i="1"/>
  <c r="F146" i="1" s="1"/>
  <c r="I228" i="11" l="1"/>
  <c r="E228" i="11"/>
  <c r="B149" i="10"/>
  <c r="D228" i="11" l="1"/>
  <c r="F228" i="11" s="1"/>
  <c r="N231" i="10"/>
  <c r="I146" i="1"/>
  <c r="C149" i="10"/>
  <c r="G146" i="1"/>
  <c r="C147" i="1" s="1"/>
  <c r="G228" i="11" l="1"/>
  <c r="O231" i="10"/>
  <c r="E147" i="1"/>
  <c r="F147" i="1" s="1"/>
  <c r="C229" i="11" l="1"/>
  <c r="H228" i="11"/>
  <c r="B150" i="10"/>
  <c r="E229" i="11" l="1"/>
  <c r="I229" i="11"/>
  <c r="I147" i="1"/>
  <c r="C150" i="10"/>
  <c r="G147" i="1"/>
  <c r="C148" i="1" s="1"/>
  <c r="D229" i="11" l="1"/>
  <c r="F229" i="11" s="1"/>
  <c r="N232" i="10"/>
  <c r="E148" i="1"/>
  <c r="F148" i="1" s="1"/>
  <c r="G229" i="11" l="1"/>
  <c r="O232" i="10"/>
  <c r="B151" i="10"/>
  <c r="C230" i="11" l="1"/>
  <c r="H229" i="11"/>
  <c r="C151" i="10"/>
  <c r="I148" i="1"/>
  <c r="G148" i="1"/>
  <c r="C149" i="1" s="1"/>
  <c r="I230" i="11" l="1"/>
  <c r="E230" i="11"/>
  <c r="E149" i="1"/>
  <c r="F149" i="1" s="1"/>
  <c r="D230" i="11" l="1"/>
  <c r="F230" i="11" s="1"/>
  <c r="N233" i="10"/>
  <c r="B152" i="10"/>
  <c r="G230" i="11" l="1"/>
  <c r="O233" i="10"/>
  <c r="I149" i="1"/>
  <c r="C152" i="10"/>
  <c r="G149" i="1"/>
  <c r="C150" i="1" s="1"/>
  <c r="E150" i="1" l="1"/>
  <c r="F150" i="1" s="1"/>
  <c r="H230" i="11"/>
  <c r="C231" i="11"/>
  <c r="B153" i="10"/>
  <c r="E231" i="11" l="1"/>
  <c r="I231" i="11"/>
  <c r="G150" i="1"/>
  <c r="C151" i="1" s="1"/>
  <c r="C153" i="10"/>
  <c r="I150" i="1"/>
  <c r="D231" i="11" l="1"/>
  <c r="F231" i="11" s="1"/>
  <c r="N234" i="10"/>
  <c r="E151" i="1"/>
  <c r="F151" i="1" s="1"/>
  <c r="G231" i="11" l="1"/>
  <c r="O234" i="10"/>
  <c r="B154" i="10"/>
  <c r="H231" i="11" l="1"/>
  <c r="C232" i="11"/>
  <c r="C154" i="10"/>
  <c r="I151" i="1"/>
  <c r="G151" i="1"/>
  <c r="C152" i="1" s="1"/>
  <c r="I232" i="11" l="1"/>
  <c r="E232" i="11"/>
  <c r="E152" i="1"/>
  <c r="F152" i="1" s="1"/>
  <c r="D232" i="11" l="1"/>
  <c r="F232" i="11" s="1"/>
  <c r="N235" i="10"/>
  <c r="B155" i="10"/>
  <c r="G232" i="11" l="1"/>
  <c r="O235" i="10"/>
  <c r="I152" i="1"/>
  <c r="C155" i="10"/>
  <c r="G152" i="1"/>
  <c r="C153" i="1" s="1"/>
  <c r="C233" i="11" l="1"/>
  <c r="H232" i="11"/>
  <c r="E153" i="1"/>
  <c r="F153" i="1" s="1"/>
  <c r="I233" i="11" l="1"/>
  <c r="E233" i="11"/>
  <c r="B156" i="10"/>
  <c r="D233" i="11" l="1"/>
  <c r="F233" i="11" s="1"/>
  <c r="N236" i="10"/>
  <c r="C156" i="10"/>
  <c r="I153" i="1"/>
  <c r="G153" i="1"/>
  <c r="C154" i="1" s="1"/>
  <c r="E154" i="1" l="1"/>
  <c r="F154" i="1" s="1"/>
  <c r="G233" i="11"/>
  <c r="O236" i="10"/>
  <c r="B157" i="10"/>
  <c r="C234" i="11" l="1"/>
  <c r="H233" i="11"/>
  <c r="G154" i="1"/>
  <c r="C155" i="1" s="1"/>
  <c r="C157" i="10"/>
  <c r="I154" i="1"/>
  <c r="I234" i="11" l="1"/>
  <c r="E234" i="11"/>
  <c r="E155" i="1"/>
  <c r="F155" i="1" s="1"/>
  <c r="D234" i="11" l="1"/>
  <c r="F234" i="11" s="1"/>
  <c r="N237" i="10"/>
  <c r="B158" i="10"/>
  <c r="G234" i="11" l="1"/>
  <c r="O237" i="10"/>
  <c r="I155" i="1"/>
  <c r="C158" i="10"/>
  <c r="G155" i="1"/>
  <c r="C156" i="1" s="1"/>
  <c r="C235" i="11" l="1"/>
  <c r="H234" i="11"/>
  <c r="E156" i="1"/>
  <c r="F156" i="1" s="1"/>
  <c r="I235" i="11" l="1"/>
  <c r="E235" i="11"/>
  <c r="B159" i="10"/>
  <c r="D235" i="11" l="1"/>
  <c r="F235" i="11" s="1"/>
  <c r="N238" i="10"/>
  <c r="I156" i="1"/>
  <c r="C159" i="10"/>
  <c r="G156" i="1"/>
  <c r="C157" i="1" s="1"/>
  <c r="E157" i="1" l="1"/>
  <c r="F157" i="1" s="1"/>
  <c r="G235" i="11"/>
  <c r="O238" i="10"/>
  <c r="B160" i="10" l="1"/>
  <c r="C236" i="11"/>
  <c r="H235" i="11"/>
  <c r="G157" i="1"/>
  <c r="C158" i="1" s="1"/>
  <c r="C160" i="10"/>
  <c r="I157" i="1"/>
  <c r="E158" i="1" l="1"/>
  <c r="F158" i="1"/>
  <c r="E236" i="11"/>
  <c r="I236" i="11"/>
  <c r="B161" i="10"/>
  <c r="D236" i="11" l="1"/>
  <c r="F236" i="11" s="1"/>
  <c r="N239" i="10"/>
  <c r="G158" i="1"/>
  <c r="C159" i="1" s="1"/>
  <c r="C161" i="10"/>
  <c r="I158" i="1"/>
  <c r="G236" i="11" l="1"/>
  <c r="O239" i="10"/>
  <c r="E159" i="1"/>
  <c r="B162" i="10" s="1"/>
  <c r="F159" i="1" l="1"/>
  <c r="C237" i="11"/>
  <c r="H236" i="11"/>
  <c r="I237" i="11" l="1"/>
  <c r="E237" i="11"/>
  <c r="I159" i="1"/>
  <c r="C162" i="10"/>
  <c r="G159" i="1"/>
  <c r="C160" i="1" s="1"/>
  <c r="E160" i="1" l="1"/>
  <c r="F160" i="1" s="1"/>
  <c r="D237" i="11"/>
  <c r="F237" i="11" s="1"/>
  <c r="N240" i="10"/>
  <c r="B163" i="10" l="1"/>
  <c r="G237" i="11"/>
  <c r="O240" i="10"/>
  <c r="G160" i="1"/>
  <c r="C161" i="1" s="1"/>
  <c r="C163" i="10"/>
  <c r="I160" i="1"/>
  <c r="H237" i="11" l="1"/>
  <c r="C238" i="11"/>
  <c r="E161" i="1"/>
  <c r="F161" i="1" s="1"/>
  <c r="E238" i="11" l="1"/>
  <c r="I238" i="11"/>
  <c r="B164" i="10"/>
  <c r="D238" i="11" l="1"/>
  <c r="F238" i="11" s="1"/>
  <c r="N241" i="10"/>
  <c r="C164" i="10"/>
  <c r="I161" i="1"/>
  <c r="G161" i="1"/>
  <c r="C162" i="1" s="1"/>
  <c r="E162" i="1" l="1"/>
  <c r="F162" i="1" s="1"/>
  <c r="G238" i="11"/>
  <c r="O241" i="10"/>
  <c r="B165" i="10" l="1"/>
  <c r="C239" i="11"/>
  <c r="H238" i="11"/>
  <c r="G162" i="1"/>
  <c r="C163" i="1" s="1"/>
  <c r="C165" i="10"/>
  <c r="I162" i="1"/>
  <c r="E163" i="1" l="1"/>
  <c r="F163" i="1"/>
  <c r="E239" i="11"/>
  <c r="I239" i="11"/>
  <c r="B166" i="10"/>
  <c r="D239" i="11" l="1"/>
  <c r="F239" i="11" s="1"/>
  <c r="N242" i="10"/>
  <c r="G163" i="1"/>
  <c r="C164" i="1" s="1"/>
  <c r="C166" i="10"/>
  <c r="I163" i="1"/>
  <c r="G239" i="11" l="1"/>
  <c r="O242" i="10"/>
  <c r="E164" i="1"/>
  <c r="F164" i="1" s="1"/>
  <c r="H239" i="11" l="1"/>
  <c r="C240" i="11"/>
  <c r="B167" i="10"/>
  <c r="E240" i="11" l="1"/>
  <c r="I240" i="11"/>
  <c r="I164" i="1"/>
  <c r="C167" i="10"/>
  <c r="G164" i="1"/>
  <c r="C165" i="1" s="1"/>
  <c r="E165" i="1" l="1"/>
  <c r="F165" i="1" s="1"/>
  <c r="D240" i="11"/>
  <c r="F240" i="11" s="1"/>
  <c r="N243" i="10"/>
  <c r="B168" i="10"/>
  <c r="G240" i="11" l="1"/>
  <c r="O243" i="10"/>
  <c r="G165" i="1"/>
  <c r="C166" i="1" s="1"/>
  <c r="C168" i="10"/>
  <c r="I165" i="1"/>
  <c r="H240" i="11" l="1"/>
  <c r="C241" i="11"/>
  <c r="E166" i="1"/>
  <c r="F166" i="1" s="1"/>
  <c r="I241" i="11" l="1"/>
  <c r="E241" i="11"/>
  <c r="B169" i="10"/>
  <c r="D241" i="11" l="1"/>
  <c r="F241" i="11" s="1"/>
  <c r="N244" i="10"/>
  <c r="I166" i="1"/>
  <c r="C169" i="10"/>
  <c r="G166" i="1"/>
  <c r="C167" i="1" s="1"/>
  <c r="G241" i="11" l="1"/>
  <c r="O244" i="10"/>
  <c r="E167" i="1"/>
  <c r="F167" i="1" s="1"/>
  <c r="H241" i="11" l="1"/>
  <c r="C242" i="11"/>
  <c r="B170" i="10"/>
  <c r="I242" i="11" l="1"/>
  <c r="E242" i="11"/>
  <c r="I167" i="1"/>
  <c r="C170" i="10"/>
  <c r="G167" i="1"/>
  <c r="C168" i="1" s="1"/>
  <c r="D242" i="11" l="1"/>
  <c r="F242" i="11" s="1"/>
  <c r="N245" i="10"/>
  <c r="E168" i="1"/>
  <c r="F168" i="1" s="1"/>
  <c r="G242" i="11" l="1"/>
  <c r="O245" i="10"/>
  <c r="B171" i="10"/>
  <c r="H242" i="11" l="1"/>
  <c r="C243" i="11"/>
  <c r="I168" i="1"/>
  <c r="C171" i="10"/>
  <c r="G168" i="1"/>
  <c r="C169" i="1" s="1"/>
  <c r="E243" i="11" l="1"/>
  <c r="I243" i="11"/>
  <c r="E169" i="1"/>
  <c r="F169" i="1" s="1"/>
  <c r="D243" i="11" l="1"/>
  <c r="F243" i="11" s="1"/>
  <c r="N246" i="10"/>
  <c r="B172" i="10"/>
  <c r="G243" i="11" l="1"/>
  <c r="O246" i="10"/>
  <c r="I169" i="1"/>
  <c r="C172" i="10"/>
  <c r="G169" i="1"/>
  <c r="C170" i="1" s="1"/>
  <c r="H243" i="11" l="1"/>
  <c r="C244" i="11"/>
  <c r="E170" i="1"/>
  <c r="F170" i="1" s="1"/>
  <c r="I244" i="11" l="1"/>
  <c r="E244" i="11"/>
  <c r="B173" i="10"/>
  <c r="D244" i="11" l="1"/>
  <c r="F244" i="11" s="1"/>
  <c r="N247" i="10"/>
  <c r="I170" i="1"/>
  <c r="C173" i="10"/>
  <c r="G170" i="1"/>
  <c r="C171" i="1" s="1"/>
  <c r="G244" i="11" l="1"/>
  <c r="O247" i="10"/>
  <c r="E171" i="1"/>
  <c r="F171" i="1" s="1"/>
  <c r="H244" i="11" l="1"/>
  <c r="C245" i="11"/>
  <c r="B174" i="10"/>
  <c r="E245" i="11" l="1"/>
  <c r="I245" i="11"/>
  <c r="I171" i="1"/>
  <c r="C174" i="10"/>
  <c r="G171" i="1"/>
  <c r="C172" i="1" s="1"/>
  <c r="D245" i="11" l="1"/>
  <c r="F245" i="11" s="1"/>
  <c r="N248" i="10"/>
  <c r="E172" i="1"/>
  <c r="F172" i="1" s="1"/>
  <c r="G245" i="11" l="1"/>
  <c r="O248" i="10"/>
  <c r="B175" i="10"/>
  <c r="H245" i="11" l="1"/>
  <c r="C246" i="11"/>
  <c r="I172" i="1"/>
  <c r="C175" i="10"/>
  <c r="G172" i="1"/>
  <c r="C173" i="1" s="1"/>
  <c r="E173" i="1" l="1"/>
  <c r="F173" i="1"/>
  <c r="I246" i="11"/>
  <c r="E246" i="11"/>
  <c r="B176" i="10"/>
  <c r="D246" i="11" l="1"/>
  <c r="F246" i="11" s="1"/>
  <c r="N249" i="10"/>
  <c r="G173" i="1"/>
  <c r="C174" i="1" s="1"/>
  <c r="C176" i="10"/>
  <c r="I173" i="1"/>
  <c r="G246" i="11" l="1"/>
  <c r="O249" i="10"/>
  <c r="E174" i="1"/>
  <c r="F174" i="1" s="1"/>
  <c r="H246" i="11" l="1"/>
  <c r="C247" i="11"/>
  <c r="B177" i="10"/>
  <c r="I247" i="11" l="1"/>
  <c r="E247" i="11"/>
  <c r="I174" i="1"/>
  <c r="C177" i="10"/>
  <c r="G174" i="1"/>
  <c r="C175" i="1" s="1"/>
  <c r="E175" i="1" l="1"/>
  <c r="F175" i="1" s="1"/>
  <c r="D247" i="11"/>
  <c r="F247" i="11" s="1"/>
  <c r="N250" i="10"/>
  <c r="B178" i="10"/>
  <c r="G247" i="11" l="1"/>
  <c r="O250" i="10"/>
  <c r="G175" i="1"/>
  <c r="C176" i="1" s="1"/>
  <c r="C178" i="10"/>
  <c r="I175" i="1"/>
  <c r="C248" i="11" l="1"/>
  <c r="H247" i="11"/>
  <c r="E176" i="1"/>
  <c r="F176" i="1" s="1"/>
  <c r="E248" i="11" l="1"/>
  <c r="I248" i="11"/>
  <c r="B179" i="10"/>
  <c r="D248" i="11" l="1"/>
  <c r="F248" i="11" s="1"/>
  <c r="N251" i="10"/>
  <c r="I176" i="1"/>
  <c r="C179" i="10"/>
  <c r="G176" i="1"/>
  <c r="C177" i="1" s="1"/>
  <c r="G248" i="11" l="1"/>
  <c r="O251" i="10"/>
  <c r="E177" i="1"/>
  <c r="F177" i="1" s="1"/>
  <c r="H248" i="11" l="1"/>
  <c r="C249" i="11"/>
  <c r="B180" i="10"/>
  <c r="I249" i="11" l="1"/>
  <c r="E249" i="11"/>
  <c r="I177" i="1"/>
  <c r="C180" i="10"/>
  <c r="G177" i="1"/>
  <c r="C178" i="1" s="1"/>
  <c r="D249" i="11" l="1"/>
  <c r="F249" i="11" s="1"/>
  <c r="N252" i="10"/>
  <c r="E178" i="1"/>
  <c r="F178" i="1" s="1"/>
  <c r="G249" i="11" l="1"/>
  <c r="O252" i="10"/>
  <c r="B181" i="10"/>
  <c r="H249" i="11" l="1"/>
  <c r="C250" i="11"/>
  <c r="C181" i="10"/>
  <c r="I178" i="1"/>
  <c r="G178" i="1"/>
  <c r="C179" i="1" s="1"/>
  <c r="I250" i="11" l="1"/>
  <c r="E250" i="11"/>
  <c r="E179" i="1"/>
  <c r="F179" i="1" s="1"/>
  <c r="D250" i="11" l="1"/>
  <c r="F250" i="11" s="1"/>
  <c r="N253" i="10"/>
  <c r="B182" i="10"/>
  <c r="G250" i="11" l="1"/>
  <c r="O253" i="10"/>
  <c r="I179" i="1"/>
  <c r="C182" i="10"/>
  <c r="G179" i="1"/>
  <c r="C180" i="1" s="1"/>
  <c r="E180" i="1" l="1"/>
  <c r="F180" i="1"/>
  <c r="H250" i="11"/>
  <c r="C251" i="11"/>
  <c r="B183" i="10"/>
  <c r="E251" i="11" l="1"/>
  <c r="I251" i="11"/>
  <c r="G180" i="1"/>
  <c r="C181" i="1" s="1"/>
  <c r="C183" i="10"/>
  <c r="I180" i="1"/>
  <c r="E181" i="1" l="1"/>
  <c r="F181" i="1"/>
  <c r="D251" i="11"/>
  <c r="F251" i="11" s="1"/>
  <c r="N254" i="10"/>
  <c r="B184" i="10"/>
  <c r="G251" i="11" l="1"/>
  <c r="O254" i="10"/>
  <c r="G181" i="1"/>
  <c r="C182" i="1" s="1"/>
  <c r="C184" i="10"/>
  <c r="I181" i="1"/>
  <c r="H251" i="11" l="1"/>
  <c r="C252" i="11"/>
  <c r="E182" i="1"/>
  <c r="F182" i="1" s="1"/>
  <c r="E252" i="11" l="1"/>
  <c r="I252" i="11"/>
  <c r="B185" i="10"/>
  <c r="D252" i="11" l="1"/>
  <c r="F252" i="11" s="1"/>
  <c r="N255" i="10"/>
  <c r="I182" i="1"/>
  <c r="C185" i="10"/>
  <c r="G182" i="1"/>
  <c r="C183" i="1" s="1"/>
  <c r="G252" i="11" l="1"/>
  <c r="O255" i="10"/>
  <c r="E183" i="1"/>
  <c r="F183" i="1" s="1"/>
  <c r="H252" i="11" l="1"/>
  <c r="C253" i="11"/>
  <c r="B186" i="10"/>
  <c r="E253" i="11" l="1"/>
  <c r="I253" i="11"/>
  <c r="I183" i="1"/>
  <c r="C186" i="10"/>
  <c r="G183" i="1"/>
  <c r="C184" i="1" s="1"/>
  <c r="D253" i="11" l="1"/>
  <c r="F253" i="11" s="1"/>
  <c r="N256" i="10"/>
  <c r="E184" i="1"/>
  <c r="F184" i="1" s="1"/>
  <c r="G253" i="11" l="1"/>
  <c r="O256" i="10"/>
  <c r="B187" i="10"/>
  <c r="H253" i="11" l="1"/>
  <c r="C254" i="11"/>
  <c r="C187" i="10"/>
  <c r="I184" i="1"/>
  <c r="G184" i="1"/>
  <c r="C185" i="1" s="1"/>
  <c r="E185" i="1" l="1"/>
  <c r="F185" i="1"/>
  <c r="E254" i="11"/>
  <c r="I254" i="11"/>
  <c r="B188" i="10"/>
  <c r="D254" i="11" l="1"/>
  <c r="F254" i="11" s="1"/>
  <c r="N257" i="10"/>
  <c r="G185" i="1"/>
  <c r="C186" i="1" s="1"/>
  <c r="C188" i="10"/>
  <c r="I185" i="1"/>
  <c r="E186" i="1" l="1"/>
  <c r="F186" i="1" s="1"/>
  <c r="G254" i="11"/>
  <c r="O257" i="10"/>
  <c r="B189" i="10"/>
  <c r="C255" i="11" l="1"/>
  <c r="H254" i="11"/>
  <c r="G186" i="1"/>
  <c r="C187" i="1" s="1"/>
  <c r="C189" i="10"/>
  <c r="I186" i="1"/>
  <c r="I255" i="11" l="1"/>
  <c r="E255" i="11"/>
  <c r="E187" i="1"/>
  <c r="F187" i="1" s="1"/>
  <c r="D255" i="11" l="1"/>
  <c r="F255" i="11" s="1"/>
  <c r="N258" i="10"/>
  <c r="B190" i="10"/>
  <c r="G255" i="11" l="1"/>
  <c r="O258" i="10"/>
  <c r="C190" i="10"/>
  <c r="I187" i="1"/>
  <c r="G187" i="1"/>
  <c r="C188" i="1" s="1"/>
  <c r="E188" i="1" l="1"/>
  <c r="F188" i="1" s="1"/>
  <c r="C256" i="11"/>
  <c r="H255" i="11"/>
  <c r="B191" i="10"/>
  <c r="E256" i="11" l="1"/>
  <c r="I256" i="11"/>
  <c r="G188" i="1"/>
  <c r="C189" i="1" s="1"/>
  <c r="C191" i="10"/>
  <c r="I188" i="1"/>
  <c r="E189" i="1" l="1"/>
  <c r="F189" i="1" s="1"/>
  <c r="D256" i="11"/>
  <c r="F256" i="11" s="1"/>
  <c r="N259" i="10"/>
  <c r="B192" i="10" l="1"/>
  <c r="G256" i="11"/>
  <c r="O259" i="10"/>
  <c r="G189" i="1"/>
  <c r="C190" i="1" s="1"/>
  <c r="C192" i="10"/>
  <c r="I189" i="1"/>
  <c r="E190" i="1" l="1"/>
  <c r="F190" i="1" s="1"/>
  <c r="C257" i="11"/>
  <c r="H256" i="11"/>
  <c r="B193" i="10"/>
  <c r="I257" i="11" l="1"/>
  <c r="E257" i="11"/>
  <c r="G190" i="1"/>
  <c r="C191" i="1" s="1"/>
  <c r="C193" i="10"/>
  <c r="I190" i="1"/>
  <c r="E191" i="1" l="1"/>
  <c r="F191" i="1" s="1"/>
  <c r="D257" i="11"/>
  <c r="F257" i="11" s="1"/>
  <c r="N260" i="10"/>
  <c r="B194" i="10"/>
  <c r="G257" i="11" l="1"/>
  <c r="O260" i="10"/>
  <c r="G191" i="1"/>
  <c r="C192" i="1" s="1"/>
  <c r="C194" i="10"/>
  <c r="I191" i="1"/>
  <c r="C258" i="11" l="1"/>
  <c r="H257" i="11"/>
  <c r="E192" i="1"/>
  <c r="F192" i="1" s="1"/>
  <c r="E258" i="11" l="1"/>
  <c r="I258" i="11"/>
  <c r="B195" i="10"/>
  <c r="D258" i="11" l="1"/>
  <c r="F258" i="11" s="1"/>
  <c r="N261" i="10"/>
  <c r="I192" i="1"/>
  <c r="C195" i="10"/>
  <c r="G192" i="1"/>
  <c r="C193" i="1" s="1"/>
  <c r="E193" i="1" l="1"/>
  <c r="F193" i="1"/>
  <c r="G258" i="11"/>
  <c r="O261" i="10"/>
  <c r="B196" i="10"/>
  <c r="H258" i="11" l="1"/>
  <c r="C259" i="11"/>
  <c r="G193" i="1"/>
  <c r="C194" i="1" s="1"/>
  <c r="C196" i="10"/>
  <c r="I193" i="1"/>
  <c r="I259" i="11" l="1"/>
  <c r="E259" i="11"/>
  <c r="E194" i="1"/>
  <c r="F194" i="1" s="1"/>
  <c r="D259" i="11" l="1"/>
  <c r="F259" i="11" s="1"/>
  <c r="N262" i="10"/>
  <c r="B197" i="10"/>
  <c r="G259" i="11" l="1"/>
  <c r="O262" i="10"/>
  <c r="C197" i="10"/>
  <c r="I194" i="1"/>
  <c r="G194" i="1"/>
  <c r="C195" i="1" s="1"/>
  <c r="E195" i="1" l="1"/>
  <c r="F195" i="1" s="1"/>
  <c r="H259" i="11"/>
  <c r="C260" i="11"/>
  <c r="B198" i="10"/>
  <c r="E260" i="11" l="1"/>
  <c r="I260" i="11"/>
  <c r="G195" i="1"/>
  <c r="C196" i="1" s="1"/>
  <c r="C198" i="10"/>
  <c r="I195" i="1"/>
  <c r="E196" i="1" l="1"/>
  <c r="F196" i="1" s="1"/>
  <c r="D260" i="11"/>
  <c r="F260" i="11" s="1"/>
  <c r="N263" i="10"/>
  <c r="B199" i="10"/>
  <c r="G260" i="11" l="1"/>
  <c r="O263" i="10"/>
  <c r="G196" i="1"/>
  <c r="C197" i="1" s="1"/>
  <c r="C199" i="10"/>
  <c r="I196" i="1"/>
  <c r="C261" i="11" l="1"/>
  <c r="H260" i="11"/>
  <c r="E197" i="1"/>
  <c r="F197" i="1" s="1"/>
  <c r="E261" i="11" l="1"/>
  <c r="I261" i="11"/>
  <c r="B200" i="10"/>
  <c r="D261" i="11" l="1"/>
  <c r="F261" i="11" s="1"/>
  <c r="N264" i="10"/>
  <c r="C200" i="10"/>
  <c r="I197" i="1"/>
  <c r="G197" i="1"/>
  <c r="C198" i="1" s="1"/>
  <c r="G261" i="11" l="1"/>
  <c r="O264" i="10"/>
  <c r="E198" i="1"/>
  <c r="F198" i="1" s="1"/>
  <c r="H261" i="11" l="1"/>
  <c r="C262" i="11"/>
  <c r="B201" i="10"/>
  <c r="I262" i="11" l="1"/>
  <c r="E262" i="11"/>
  <c r="I198" i="1"/>
  <c r="C201" i="10"/>
  <c r="G198" i="1"/>
  <c r="C199" i="1" s="1"/>
  <c r="E199" i="1" l="1"/>
  <c r="F199" i="1" s="1"/>
  <c r="D262" i="11"/>
  <c r="F262" i="11" s="1"/>
  <c r="N265" i="10"/>
  <c r="B202" i="10" l="1"/>
  <c r="G262" i="11"/>
  <c r="O265" i="10"/>
  <c r="G199" i="1"/>
  <c r="C200" i="1" s="1"/>
  <c r="C202" i="10"/>
  <c r="I199" i="1"/>
  <c r="C263" i="11" l="1"/>
  <c r="H262" i="11"/>
  <c r="E200" i="1"/>
  <c r="F200" i="1" s="1"/>
  <c r="E263" i="11" l="1"/>
  <c r="I263" i="11"/>
  <c r="B203" i="10"/>
  <c r="N266" i="10" l="1"/>
  <c r="Y27" i="10"/>
  <c r="D263" i="11"/>
  <c r="F263" i="11" s="1"/>
  <c r="E18" i="11"/>
  <c r="C203" i="10"/>
  <c r="I200" i="1"/>
  <c r="G200" i="1"/>
  <c r="C201" i="1" s="1"/>
  <c r="E201" i="1" l="1"/>
  <c r="F201" i="1" s="1"/>
  <c r="G263" i="11"/>
  <c r="O266" i="10"/>
  <c r="B204" i="10" l="1"/>
  <c r="H263" i="11"/>
  <c r="D264" i="11"/>
  <c r="F264" i="11" s="1"/>
  <c r="G201" i="1"/>
  <c r="C202" i="1" s="1"/>
  <c r="C204" i="10"/>
  <c r="I201" i="1"/>
  <c r="E202" i="1" l="1"/>
  <c r="F202" i="1" s="1"/>
  <c r="O267" i="10"/>
  <c r="G264" i="11"/>
  <c r="B205" i="10" l="1"/>
  <c r="H264" i="11"/>
  <c r="D265" i="11"/>
  <c r="G202" i="1"/>
  <c r="C203" i="1" s="1"/>
  <c r="C205" i="10"/>
  <c r="I202" i="1"/>
  <c r="E203" i="1" l="1"/>
  <c r="F203" i="1"/>
  <c r="F265" i="11"/>
  <c r="B206" i="10"/>
  <c r="G265" i="11" l="1"/>
  <c r="O268" i="10"/>
  <c r="G203" i="1"/>
  <c r="C204" i="1" s="1"/>
  <c r="C206" i="10"/>
  <c r="I203" i="1"/>
  <c r="H265" i="11" l="1"/>
  <c r="D266" i="11"/>
  <c r="E204" i="1"/>
  <c r="F204" i="1" s="1"/>
  <c r="F266" i="11" l="1"/>
  <c r="B207" i="10"/>
  <c r="G266" i="11" l="1"/>
  <c r="O269" i="10"/>
  <c r="I204" i="1"/>
  <c r="C207" i="10"/>
  <c r="G204" i="1"/>
  <c r="C205" i="1" s="1"/>
  <c r="E205" i="1" l="1"/>
  <c r="F205" i="1"/>
  <c r="H266" i="11"/>
  <c r="D267" i="11"/>
  <c r="B208" i="10"/>
  <c r="F267" i="11" l="1"/>
  <c r="G205" i="1"/>
  <c r="C206" i="1" s="1"/>
  <c r="C208" i="10"/>
  <c r="I205" i="1"/>
  <c r="G267" i="11" l="1"/>
  <c r="O270" i="10"/>
  <c r="E206" i="1"/>
  <c r="F206" i="1" s="1"/>
  <c r="H267" i="11" l="1"/>
  <c r="D268" i="11"/>
  <c r="B209" i="10"/>
  <c r="F268" i="11" l="1"/>
  <c r="I206" i="1"/>
  <c r="C209" i="10"/>
  <c r="G206" i="1"/>
  <c r="C207" i="1" s="1"/>
  <c r="E207" i="1" l="1"/>
  <c r="F207" i="1" s="1"/>
  <c r="G268" i="11"/>
  <c r="O271" i="10"/>
  <c r="B210" i="10" l="1"/>
  <c r="D269" i="11"/>
  <c r="H268" i="11"/>
  <c r="G207" i="1"/>
  <c r="C208" i="1" s="1"/>
  <c r="C210" i="10"/>
  <c r="I207" i="1"/>
  <c r="E208" i="1" l="1"/>
  <c r="F208" i="1" s="1"/>
  <c r="E17" i="11"/>
  <c r="Y26" i="10"/>
  <c r="E19" i="11"/>
  <c r="E20" i="11"/>
  <c r="B211" i="10" l="1"/>
  <c r="G208" i="1"/>
  <c r="C209" i="1" s="1"/>
  <c r="C211" i="10"/>
  <c r="I208" i="1"/>
  <c r="E209" i="1" l="1"/>
  <c r="F209" i="1" s="1"/>
  <c r="B212" i="10" l="1"/>
  <c r="I209" i="1" l="1"/>
  <c r="C212" i="10"/>
  <c r="G209" i="1"/>
  <c r="C210" i="1" s="1"/>
  <c r="E210" i="1" l="1"/>
  <c r="F210" i="1" s="1"/>
  <c r="B213" i="10" l="1"/>
  <c r="I210" i="1" l="1"/>
  <c r="C213" i="10"/>
  <c r="G210" i="1"/>
  <c r="C211" i="1" s="1"/>
  <c r="E211" i="1" l="1"/>
  <c r="F211" i="1" s="1"/>
  <c r="B214" i="10" l="1"/>
  <c r="I211" i="1" l="1"/>
  <c r="C214" i="10"/>
  <c r="G211" i="1"/>
  <c r="C212" i="1" s="1"/>
  <c r="E212" i="1" l="1"/>
  <c r="F212" i="1" s="1"/>
  <c r="B215" i="10" l="1"/>
  <c r="I212" i="1" l="1"/>
  <c r="C215" i="10"/>
  <c r="G212" i="1"/>
  <c r="C213" i="1" s="1"/>
  <c r="E213" i="1" l="1"/>
  <c r="F213" i="1" s="1"/>
  <c r="B216" i="10" l="1"/>
  <c r="G213" i="1"/>
  <c r="C214" i="1" s="1"/>
  <c r="C216" i="10"/>
  <c r="I213" i="1"/>
  <c r="E214" i="1" l="1"/>
  <c r="F214" i="1" s="1"/>
  <c r="B217" i="10" l="1"/>
  <c r="C217" i="10" l="1"/>
  <c r="I214" i="1"/>
  <c r="G214" i="1"/>
  <c r="C215" i="1" s="1"/>
  <c r="E215" i="1" l="1"/>
  <c r="F215" i="1" s="1"/>
  <c r="B218" i="10" l="1"/>
  <c r="G215" i="1"/>
  <c r="C216" i="1" s="1"/>
  <c r="C218" i="10"/>
  <c r="I215" i="1"/>
  <c r="E216" i="1" l="1"/>
  <c r="F216" i="1" s="1"/>
  <c r="B219" i="10" l="1"/>
  <c r="I216" i="1" l="1"/>
  <c r="C219" i="10"/>
  <c r="G216" i="1"/>
  <c r="C217" i="1" s="1"/>
  <c r="E217" i="1" l="1"/>
  <c r="F217" i="1" s="1"/>
  <c r="B220" i="10" l="1"/>
  <c r="I217" i="1" l="1"/>
  <c r="C220" i="10"/>
  <c r="G217" i="1"/>
  <c r="C218" i="1" s="1"/>
  <c r="E218" i="1" l="1"/>
  <c r="F218" i="1" s="1"/>
  <c r="B221" i="10" l="1"/>
  <c r="I218" i="1" l="1"/>
  <c r="C221" i="10"/>
  <c r="G218" i="1"/>
  <c r="C219" i="1" s="1"/>
  <c r="E219" i="1" l="1"/>
  <c r="F219" i="1" s="1"/>
  <c r="B222" i="10"/>
  <c r="G219" i="1" l="1"/>
  <c r="C220" i="1" s="1"/>
  <c r="C222" i="10"/>
  <c r="I219" i="1"/>
  <c r="E220" i="1" l="1"/>
  <c r="F220" i="1" s="1"/>
  <c r="B223" i="10" l="1"/>
  <c r="I220" i="1" l="1"/>
  <c r="C223" i="10"/>
  <c r="G220" i="1"/>
  <c r="C221" i="1" s="1"/>
  <c r="E221" i="1" l="1"/>
  <c r="F221" i="1" s="1"/>
  <c r="B224" i="10" l="1"/>
  <c r="I221" i="1" l="1"/>
  <c r="C224" i="10"/>
  <c r="G221" i="1"/>
  <c r="C222" i="1" s="1"/>
  <c r="E222" i="1" l="1"/>
  <c r="F222" i="1" s="1"/>
  <c r="B225" i="10" l="1"/>
  <c r="G222" i="1"/>
  <c r="C223" i="1" s="1"/>
  <c r="C225" i="10"/>
  <c r="I222" i="1"/>
  <c r="E223" i="1" l="1"/>
  <c r="F223" i="1" s="1"/>
  <c r="B226" i="10" l="1"/>
  <c r="C226" i="10" l="1"/>
  <c r="I223" i="1"/>
  <c r="G223" i="1"/>
  <c r="C224" i="1" s="1"/>
  <c r="E224" i="1" l="1"/>
  <c r="F224" i="1" s="1"/>
  <c r="B227" i="10" l="1"/>
  <c r="I224" i="1" l="1"/>
  <c r="C227" i="10"/>
  <c r="G224" i="1"/>
  <c r="C225" i="1" s="1"/>
  <c r="E225" i="1" l="1"/>
  <c r="F225" i="1"/>
  <c r="B228" i="10"/>
  <c r="G225" i="1" l="1"/>
  <c r="C226" i="1" s="1"/>
  <c r="C228" i="10"/>
  <c r="I225" i="1"/>
  <c r="E226" i="1" l="1"/>
  <c r="F226" i="1" s="1"/>
  <c r="B229" i="10" l="1"/>
  <c r="I226" i="1" l="1"/>
  <c r="C229" i="10"/>
  <c r="G226" i="1"/>
  <c r="C227" i="1" s="1"/>
  <c r="E227" i="1" l="1"/>
  <c r="F227" i="1" s="1"/>
  <c r="B230" i="10" l="1"/>
  <c r="I227" i="1" l="1"/>
  <c r="C230" i="10"/>
  <c r="G227" i="1"/>
  <c r="C228" i="1" s="1"/>
  <c r="E228" i="1" l="1"/>
  <c r="F228" i="1" s="1"/>
  <c r="B231" i="10" l="1"/>
  <c r="G228" i="1"/>
  <c r="C229" i="1" s="1"/>
  <c r="C231" i="10"/>
  <c r="I228" i="1"/>
  <c r="E229" i="1" l="1"/>
  <c r="F229" i="1" s="1"/>
  <c r="B232" i="10" l="1"/>
  <c r="I229" i="1" l="1"/>
  <c r="C232" i="10"/>
  <c r="G229" i="1"/>
  <c r="C230" i="1" s="1"/>
  <c r="E230" i="1" l="1"/>
  <c r="F230" i="1" s="1"/>
  <c r="B233" i="10" l="1"/>
  <c r="I230" i="1" l="1"/>
  <c r="C233" i="10"/>
  <c r="G230" i="1"/>
  <c r="C231" i="1" s="1"/>
  <c r="E231" i="1" l="1"/>
  <c r="F231" i="1" s="1"/>
  <c r="B234" i="10" l="1"/>
  <c r="I231" i="1" l="1"/>
  <c r="C234" i="10"/>
  <c r="G231" i="1"/>
  <c r="C232" i="1" s="1"/>
  <c r="E232" i="1" l="1"/>
  <c r="F232" i="1" s="1"/>
  <c r="B235" i="10" l="1"/>
  <c r="I232" i="1" l="1"/>
  <c r="C235" i="10"/>
  <c r="G232" i="1"/>
  <c r="C233" i="1" s="1"/>
  <c r="E233" i="1" l="1"/>
  <c r="F233" i="1" s="1"/>
  <c r="B236" i="10" l="1"/>
  <c r="G233" i="1"/>
  <c r="C234" i="1" s="1"/>
  <c r="C236" i="10"/>
  <c r="I233" i="1"/>
  <c r="E234" i="1" l="1"/>
  <c r="F234" i="1" s="1"/>
  <c r="B237" i="10" l="1"/>
  <c r="G234" i="1"/>
  <c r="C235" i="1" s="1"/>
  <c r="C237" i="10"/>
  <c r="I234" i="1"/>
  <c r="E235" i="1" l="1"/>
  <c r="F235" i="1" s="1"/>
  <c r="B238" i="10" l="1"/>
  <c r="I235" i="1" l="1"/>
  <c r="C238" i="10"/>
  <c r="G235" i="1"/>
  <c r="C236" i="1" s="1"/>
  <c r="E236" i="1" l="1"/>
  <c r="F236" i="1" s="1"/>
  <c r="B239" i="10" l="1"/>
  <c r="I236" i="1" l="1"/>
  <c r="C239" i="10"/>
  <c r="G236" i="1"/>
  <c r="C237" i="1" s="1"/>
  <c r="E237" i="1" l="1"/>
  <c r="F237" i="1" s="1"/>
  <c r="B240" i="10" l="1"/>
  <c r="G237" i="1"/>
  <c r="C238" i="1" s="1"/>
  <c r="C240" i="10"/>
  <c r="I237" i="1"/>
  <c r="E238" i="1" l="1"/>
  <c r="F238" i="1"/>
  <c r="B241" i="10"/>
  <c r="G238" i="1" l="1"/>
  <c r="C239" i="1" s="1"/>
  <c r="C241" i="10"/>
  <c r="I238" i="1"/>
  <c r="E239" i="1" l="1"/>
  <c r="F239" i="1" s="1"/>
  <c r="B242" i="10" l="1"/>
  <c r="G239" i="1"/>
  <c r="C240" i="1" s="1"/>
  <c r="C242" i="10"/>
  <c r="I239" i="1"/>
  <c r="E240" i="1" l="1"/>
  <c r="F240" i="1" s="1"/>
  <c r="B243" i="10" l="1"/>
  <c r="G240" i="1"/>
  <c r="C241" i="1" s="1"/>
  <c r="C243" i="10"/>
  <c r="I240" i="1"/>
  <c r="E241" i="1" l="1"/>
  <c r="F241" i="1" s="1"/>
  <c r="B244" i="10" l="1"/>
  <c r="I241" i="1" l="1"/>
  <c r="C244" i="10"/>
  <c r="G241" i="1"/>
  <c r="C242" i="1" s="1"/>
  <c r="E242" i="1" l="1"/>
  <c r="F242" i="1" s="1"/>
  <c r="B245" i="10" l="1"/>
  <c r="I242" i="1" l="1"/>
  <c r="C245" i="10"/>
  <c r="G242" i="1"/>
  <c r="C243" i="1" s="1"/>
  <c r="E243" i="1" l="1"/>
  <c r="F243" i="1" s="1"/>
  <c r="B246" i="10" l="1"/>
  <c r="G243" i="1"/>
  <c r="C244" i="1" s="1"/>
  <c r="C246" i="10"/>
  <c r="I243" i="1"/>
  <c r="E244" i="1" l="1"/>
  <c r="F244" i="1" s="1"/>
  <c r="B247" i="10" l="1"/>
  <c r="G244" i="1"/>
  <c r="C245" i="1" s="1"/>
  <c r="C247" i="10"/>
  <c r="I244" i="1"/>
  <c r="E245" i="1" l="1"/>
  <c r="F245" i="1" s="1"/>
  <c r="B248" i="10" l="1"/>
  <c r="I245" i="1" l="1"/>
  <c r="C248" i="10"/>
  <c r="G245" i="1"/>
  <c r="C246" i="1" s="1"/>
  <c r="E246" i="1" l="1"/>
  <c r="F246" i="1" s="1"/>
  <c r="B249" i="10" l="1"/>
  <c r="I246" i="1" l="1"/>
  <c r="C249" i="10"/>
  <c r="G246" i="1"/>
  <c r="C247" i="1" s="1"/>
  <c r="E247" i="1" l="1"/>
  <c r="F247" i="1" s="1"/>
  <c r="B250" i="10" l="1"/>
  <c r="I247" i="1" l="1"/>
  <c r="C250" i="10"/>
  <c r="G247" i="1"/>
  <c r="C248" i="1" s="1"/>
  <c r="E248" i="1" l="1"/>
  <c r="F248" i="1" s="1"/>
  <c r="B251" i="10" l="1"/>
  <c r="I248" i="1" l="1"/>
  <c r="C251" i="10"/>
  <c r="G248" i="1"/>
  <c r="C249" i="1" s="1"/>
  <c r="E249" i="1" l="1"/>
  <c r="F249" i="1" s="1"/>
  <c r="B252" i="10" l="1"/>
  <c r="I249" i="1" l="1"/>
  <c r="C252" i="10"/>
  <c r="G249" i="1"/>
  <c r="C250" i="1" s="1"/>
  <c r="E250" i="1" l="1"/>
  <c r="F250" i="1" s="1"/>
  <c r="B253" i="10" l="1"/>
  <c r="G250" i="1"/>
  <c r="C251" i="1" s="1"/>
  <c r="C253" i="10"/>
  <c r="I250" i="1"/>
  <c r="E251" i="1" l="1"/>
  <c r="F251" i="1" s="1"/>
  <c r="B254" i="10" l="1"/>
  <c r="I251" i="1" l="1"/>
  <c r="C254" i="10"/>
  <c r="G251" i="1"/>
  <c r="C252" i="1" s="1"/>
  <c r="E252" i="1" l="1"/>
  <c r="F252" i="1" s="1"/>
  <c r="B255" i="10" l="1"/>
  <c r="I252" i="1" l="1"/>
  <c r="C255" i="10"/>
  <c r="G252" i="1"/>
  <c r="C253" i="1" s="1"/>
  <c r="F253" i="1" l="1"/>
  <c r="E253" i="1"/>
  <c r="B256" i="10" s="1"/>
  <c r="I253" i="1" l="1"/>
  <c r="C256" i="10"/>
  <c r="G253" i="1"/>
  <c r="C254" i="1" s="1"/>
  <c r="E254" i="1" l="1"/>
  <c r="F254" i="1" s="1"/>
  <c r="B257" i="10" l="1"/>
  <c r="G254" i="1"/>
  <c r="C255" i="1" s="1"/>
  <c r="C257" i="10"/>
  <c r="I254" i="1"/>
  <c r="E255" i="1" l="1"/>
  <c r="F255" i="1" s="1"/>
  <c r="B258" i="10" l="1"/>
  <c r="I255" i="1" l="1"/>
  <c r="C258" i="10"/>
  <c r="G255" i="1"/>
  <c r="C256" i="1" s="1"/>
  <c r="E256" i="1" l="1"/>
  <c r="F256" i="1" s="1"/>
  <c r="B259" i="10" l="1"/>
  <c r="I256" i="1" l="1"/>
  <c r="C259" i="10"/>
  <c r="G256" i="1"/>
  <c r="C257" i="1" s="1"/>
  <c r="E257" i="1" l="1"/>
  <c r="F257" i="1" s="1"/>
  <c r="B260" i="10" l="1"/>
  <c r="G257" i="1"/>
  <c r="C258" i="1" s="1"/>
  <c r="C260" i="10"/>
  <c r="I257" i="1"/>
  <c r="E258" i="1" l="1"/>
  <c r="F258" i="1" s="1"/>
  <c r="B261" i="10" l="1"/>
  <c r="I258" i="1" l="1"/>
  <c r="C261" i="10"/>
  <c r="G258" i="1"/>
  <c r="C259" i="1" s="1"/>
  <c r="E259" i="1" l="1"/>
  <c r="F259" i="1" s="1"/>
  <c r="B262" i="10" l="1"/>
  <c r="G259" i="1"/>
  <c r="C260" i="1" s="1"/>
  <c r="C262" i="10"/>
  <c r="I259" i="1"/>
  <c r="E260" i="1" l="1"/>
  <c r="F260" i="1" s="1"/>
  <c r="B263" i="10" l="1"/>
  <c r="I260" i="1" l="1"/>
  <c r="C263" i="10"/>
  <c r="G260" i="1"/>
  <c r="C261" i="1" s="1"/>
  <c r="E261" i="1" l="1"/>
  <c r="F261" i="1" s="1"/>
  <c r="B264" i="10" l="1"/>
  <c r="G261" i="1"/>
  <c r="C262" i="1" s="1"/>
  <c r="C264" i="10"/>
  <c r="I261" i="1"/>
  <c r="E262" i="1" l="1"/>
  <c r="F262" i="1" s="1"/>
  <c r="B265" i="10" l="1"/>
  <c r="I262" i="1" l="1"/>
  <c r="C265" i="10"/>
  <c r="G262" i="1"/>
  <c r="C263" i="1" s="1"/>
  <c r="E263" i="1" l="1"/>
  <c r="E18" i="1" s="1"/>
  <c r="F263" i="1" l="1"/>
  <c r="B266" i="10"/>
  <c r="E19" i="1"/>
  <c r="C266" i="10" l="1"/>
  <c r="I263" i="1"/>
  <c r="E20" i="1"/>
  <c r="G263" i="1"/>
  <c r="Y28" i="10" l="1"/>
  <c r="S81" i="11"/>
  <c r="R81" i="11"/>
  <c r="O82" i="11" s="1"/>
  <c r="P82" i="11" l="1"/>
  <c r="Q82" i="11" s="1"/>
  <c r="R85" i="10"/>
  <c r="T82" i="11" l="1"/>
  <c r="N82" i="11"/>
  <c r="S82" i="11" s="1"/>
  <c r="S85" i="10"/>
  <c r="M83" i="11"/>
  <c r="R82" i="11" l="1"/>
  <c r="O83" i="11" s="1"/>
  <c r="R86" i="10" s="1"/>
  <c r="P83" i="11" l="1"/>
  <c r="S86" i="10" s="1"/>
  <c r="N83" i="11" l="1"/>
  <c r="T83" i="11"/>
  <c r="Q83" i="11"/>
  <c r="M84" i="11" s="1"/>
  <c r="S83" i="11" l="1"/>
  <c r="R83" i="11"/>
  <c r="O84" i="11" s="1"/>
  <c r="R87" i="10" s="1"/>
  <c r="P84" i="11" l="1"/>
  <c r="Q84" i="11" s="1"/>
  <c r="M85" i="11" s="1"/>
  <c r="T84" i="11" l="1"/>
  <c r="S87" i="10"/>
  <c r="N84" i="11"/>
  <c r="S84" i="11" s="1"/>
  <c r="R84" i="11" l="1"/>
  <c r="O85" i="11" s="1"/>
  <c r="R88" i="10" l="1"/>
  <c r="P85" i="11"/>
  <c r="T85" i="11" s="1"/>
  <c r="S88" i="10" l="1"/>
  <c r="N85" i="11"/>
  <c r="Q85" i="11"/>
  <c r="M86" i="11" l="1"/>
  <c r="P86" i="11" s="1"/>
  <c r="S89" i="10" s="1"/>
  <c r="R85" i="11"/>
  <c r="O86" i="11" s="1"/>
  <c r="R89" i="10" s="1"/>
  <c r="S85" i="11"/>
  <c r="T86" i="11" l="1"/>
  <c r="Q86" i="11"/>
  <c r="M87" i="11" s="1"/>
  <c r="N86" i="11"/>
  <c r="R86" i="11" l="1"/>
  <c r="O87" i="11" s="1"/>
  <c r="R90" i="10" s="1"/>
  <c r="S86" i="11"/>
  <c r="P87" i="11" l="1"/>
  <c r="T87" i="11" s="1"/>
  <c r="S90" i="10" l="1"/>
  <c r="N87" i="11"/>
  <c r="Q87" i="11"/>
  <c r="S87" i="11" l="1"/>
  <c r="M88" i="11"/>
  <c r="R87" i="11"/>
  <c r="O88" i="11" s="1"/>
  <c r="R91" i="10" l="1"/>
  <c r="P88" i="11"/>
  <c r="Q88" i="11" s="1"/>
  <c r="M89" i="11" s="1"/>
  <c r="T88" i="11" l="1"/>
  <c r="S91" i="10"/>
  <c r="N88" i="11"/>
  <c r="R88" i="11" l="1"/>
  <c r="O89" i="11" s="1"/>
  <c r="S88" i="11"/>
  <c r="R92" i="10" l="1"/>
  <c r="P89" i="11"/>
  <c r="Q89" i="11" l="1"/>
  <c r="S92" i="10"/>
  <c r="N89" i="11"/>
  <c r="T89" i="11"/>
  <c r="S89" i="11" l="1"/>
  <c r="M90" i="11"/>
  <c r="R89" i="11"/>
  <c r="O90" i="11" s="1"/>
  <c r="R93" i="10" l="1"/>
  <c r="P90" i="11"/>
  <c r="Q90" i="11"/>
  <c r="M91" i="11" l="1"/>
  <c r="S93" i="10"/>
  <c r="N90" i="11"/>
  <c r="T90" i="11"/>
  <c r="S90" i="11" l="1"/>
  <c r="R90" i="11"/>
  <c r="O91" i="11" s="1"/>
  <c r="P91" i="11" s="1"/>
  <c r="S94" i="10" s="1"/>
  <c r="R94" i="10" l="1"/>
  <c r="T91" i="11"/>
  <c r="N91" i="11"/>
  <c r="Q91" i="11"/>
  <c r="R91" i="11" l="1"/>
  <c r="O92" i="11" s="1"/>
  <c r="M92" i="11"/>
  <c r="S91" i="11"/>
  <c r="P92" i="11" l="1"/>
  <c r="S95" i="10" s="1"/>
  <c r="R95" i="10"/>
  <c r="Q92" i="11" l="1"/>
  <c r="T92" i="11"/>
  <c r="N92" i="11"/>
  <c r="S92" i="11" l="1"/>
  <c r="M93" i="11"/>
  <c r="R92" i="11"/>
  <c r="O93" i="11" s="1"/>
  <c r="R96" i="10" s="1"/>
  <c r="P93" i="11" l="1"/>
  <c r="N93" i="11" s="1"/>
  <c r="Q93" i="11" l="1"/>
  <c r="S93" i="11" s="1"/>
  <c r="T93" i="11"/>
  <c r="S96" i="10"/>
  <c r="R93" i="11" l="1"/>
  <c r="O94" i="11" s="1"/>
  <c r="M94" i="11"/>
  <c r="P94" i="11" l="1"/>
  <c r="T94" i="11"/>
  <c r="Q94" i="11"/>
  <c r="M95" i="11" s="1"/>
  <c r="R97" i="10"/>
  <c r="S97" i="10"/>
  <c r="N94" i="11"/>
  <c r="S94" i="11" l="1"/>
  <c r="R94" i="11"/>
  <c r="O95" i="11" s="1"/>
  <c r="P95" i="11" l="1"/>
  <c r="T95" i="11" s="1"/>
  <c r="R98" i="10"/>
  <c r="S98" i="10" l="1"/>
  <c r="Q95" i="11"/>
  <c r="N95" i="11"/>
  <c r="S95" i="11" l="1"/>
  <c r="M96" i="11"/>
  <c r="R95" i="11"/>
  <c r="O96" i="11" s="1"/>
  <c r="R99" i="10" l="1"/>
  <c r="P96" i="11"/>
  <c r="S99" i="10" l="1"/>
  <c r="N96" i="11"/>
  <c r="T96" i="11"/>
  <c r="Q96" i="11"/>
  <c r="S96" i="11" l="1"/>
  <c r="R96" i="11"/>
  <c r="O97" i="11" s="1"/>
  <c r="R100" i="10" s="1"/>
  <c r="M97" i="11"/>
  <c r="P97" i="11" l="1"/>
  <c r="Q97" i="11" s="1"/>
  <c r="M98" i="11" l="1"/>
  <c r="T97" i="11"/>
  <c r="S100" i="10"/>
  <c r="N97" i="11"/>
  <c r="S97" i="11" l="1"/>
  <c r="R97" i="11"/>
  <c r="O98" i="11" s="1"/>
  <c r="P98" i="11"/>
  <c r="N98" i="11" s="1"/>
  <c r="R101" i="10" l="1"/>
  <c r="T98" i="11"/>
  <c r="Q98" i="11"/>
  <c r="S101" i="10"/>
  <c r="M99" i="11" l="1"/>
  <c r="R98" i="11"/>
  <c r="O99" i="11" s="1"/>
  <c r="R102" i="10" s="1"/>
  <c r="S98" i="11"/>
  <c r="P99" i="11" l="1"/>
  <c r="Q99" i="11" s="1"/>
  <c r="N99" i="11" l="1"/>
  <c r="S99" i="11" s="1"/>
  <c r="M100" i="11"/>
  <c r="T99" i="11"/>
  <c r="S102" i="10"/>
  <c r="R99" i="11" l="1"/>
  <c r="O100" i="11" s="1"/>
  <c r="P100" i="11" s="1"/>
  <c r="T100" i="11" l="1"/>
  <c r="R103" i="10"/>
  <c r="N100" i="11"/>
  <c r="S103" i="10"/>
  <c r="Q100" i="11"/>
  <c r="M101" i="11" l="1"/>
  <c r="R100" i="11"/>
  <c r="O101" i="11" s="1"/>
  <c r="S100" i="11"/>
  <c r="R104" i="10" l="1"/>
  <c r="P101" i="11"/>
  <c r="S104" i="10" l="1"/>
  <c r="N101" i="11"/>
  <c r="T101" i="11"/>
  <c r="Q101" i="11"/>
  <c r="M102" i="11" s="1"/>
  <c r="R101" i="11" l="1"/>
  <c r="O102" i="11" s="1"/>
  <c r="R105" i="10" s="1"/>
  <c r="S101" i="11"/>
  <c r="P102" i="11" l="1"/>
  <c r="T102" i="11" l="1"/>
  <c r="S105" i="10"/>
  <c r="N102" i="11"/>
  <c r="Q102" i="11"/>
  <c r="S102" i="11" l="1"/>
  <c r="M103" i="11"/>
  <c r="R102" i="11"/>
  <c r="O103" i="11" s="1"/>
  <c r="P103" i="11" l="1"/>
  <c r="S106" i="10" s="1"/>
  <c r="R106" i="10"/>
  <c r="N103" i="11"/>
  <c r="T103" i="11" l="1"/>
  <c r="Q103" i="11"/>
  <c r="S103" i="11" s="1"/>
  <c r="M104" i="11"/>
  <c r="R103" i="11"/>
  <c r="O104" i="11" s="1"/>
  <c r="R107" i="10" l="1"/>
  <c r="P104" i="11"/>
  <c r="Q104" i="11" l="1"/>
  <c r="S107" i="10"/>
  <c r="N104" i="11"/>
  <c r="T104" i="11"/>
  <c r="S104" i="11" l="1"/>
  <c r="M105" i="11"/>
  <c r="R104" i="11"/>
  <c r="O105" i="11" s="1"/>
  <c r="R108" i="10" s="1"/>
  <c r="P105" i="11" l="1"/>
  <c r="Q105" i="11" s="1"/>
  <c r="N105" i="11" l="1"/>
  <c r="S105" i="11" s="1"/>
  <c r="M106" i="11"/>
  <c r="T105" i="11"/>
  <c r="S108" i="10"/>
  <c r="R105" i="11" l="1"/>
  <c r="O106" i="11" s="1"/>
  <c r="P106" i="11" s="1"/>
  <c r="S109" i="10" l="1"/>
  <c r="N106" i="11"/>
  <c r="Q106" i="11"/>
  <c r="M107" i="11" s="1"/>
  <c r="T106" i="11"/>
  <c r="R109" i="10"/>
  <c r="R106" i="11" l="1"/>
  <c r="O107" i="11" s="1"/>
  <c r="R110" i="10" s="1"/>
  <c r="S106" i="11"/>
  <c r="P107" i="11"/>
  <c r="S110" i="10" l="1"/>
  <c r="Q107" i="11"/>
  <c r="N107" i="11"/>
  <c r="S107" i="11" s="1"/>
  <c r="T107" i="11"/>
  <c r="M108" i="11" l="1"/>
  <c r="R107" i="11"/>
  <c r="O108" i="11" s="1"/>
  <c r="R111" i="10" s="1"/>
  <c r="P108" i="11" l="1"/>
  <c r="Q108" i="11" l="1"/>
  <c r="M109" i="11" s="1"/>
  <c r="S111" i="10"/>
  <c r="N108" i="11"/>
  <c r="T108" i="11"/>
  <c r="R108" i="11" l="1"/>
  <c r="O109" i="11" s="1"/>
  <c r="S108" i="11"/>
  <c r="P109" i="11" l="1"/>
  <c r="R112" i="10"/>
  <c r="T109" i="11" l="1"/>
  <c r="S112" i="10"/>
  <c r="N109" i="11"/>
  <c r="Q109" i="11"/>
  <c r="M110" i="11" l="1"/>
  <c r="R109" i="11"/>
  <c r="O110" i="11" s="1"/>
  <c r="S109" i="11"/>
  <c r="R113" i="10" l="1"/>
  <c r="P110" i="11"/>
  <c r="T110" i="11" s="1"/>
  <c r="Q110" i="11" l="1"/>
  <c r="S113" i="10"/>
  <c r="N110" i="11"/>
  <c r="S110" i="11" l="1"/>
  <c r="M111" i="11"/>
  <c r="R110" i="11"/>
  <c r="O111" i="11" s="1"/>
  <c r="R114" i="10" s="1"/>
  <c r="P111" i="11" l="1"/>
  <c r="Q111" i="11" s="1"/>
  <c r="N111" i="11" l="1"/>
  <c r="S111" i="11" s="1"/>
  <c r="M112" i="11"/>
  <c r="T111" i="11"/>
  <c r="S114" i="10"/>
  <c r="R111" i="11" l="1"/>
  <c r="O112" i="11" s="1"/>
  <c r="R115" i="10" s="1"/>
  <c r="P112" i="11" l="1"/>
  <c r="Q112" i="11" s="1"/>
  <c r="M113" i="11" s="1"/>
  <c r="N112" i="11"/>
  <c r="S112" i="11" s="1"/>
  <c r="S115" i="10" l="1"/>
  <c r="T112" i="11"/>
  <c r="R112" i="11"/>
  <c r="O113" i="11" s="1"/>
  <c r="P113" i="11" s="1"/>
  <c r="Q113" i="11" l="1"/>
  <c r="S116" i="10"/>
  <c r="N113" i="11"/>
  <c r="R116" i="10"/>
  <c r="T113" i="11"/>
  <c r="S113" i="11" l="1"/>
  <c r="M114" i="11"/>
  <c r="R113" i="11"/>
  <c r="O114" i="11" s="1"/>
  <c r="P114" i="11" l="1"/>
  <c r="S117" i="10" s="1"/>
  <c r="R117" i="10"/>
  <c r="N114" i="11"/>
  <c r="Q114" i="11" l="1"/>
  <c r="S114" i="11" s="1"/>
  <c r="T114" i="11"/>
  <c r="R114" i="11" l="1"/>
  <c r="O115" i="11" s="1"/>
  <c r="R118" i="10" s="1"/>
  <c r="M115" i="11"/>
  <c r="P115" i="11" s="1"/>
  <c r="N115" i="11" l="1"/>
  <c r="S118" i="10"/>
  <c r="Q115" i="11"/>
  <c r="T115" i="11"/>
  <c r="R115" i="11" l="1"/>
  <c r="O116" i="11" s="1"/>
  <c r="M116" i="11"/>
  <c r="S115" i="11"/>
  <c r="P116" i="11" l="1"/>
  <c r="N116" i="11" s="1"/>
  <c r="R119" i="10"/>
  <c r="T116" i="11" l="1"/>
  <c r="Q116" i="11"/>
  <c r="M117" i="11" s="1"/>
  <c r="S119" i="10"/>
  <c r="S116" i="11" l="1"/>
  <c r="R116" i="11"/>
  <c r="O117" i="11" s="1"/>
  <c r="R120" i="10" s="1"/>
  <c r="P117" i="11" l="1"/>
  <c r="T117" i="11" l="1"/>
  <c r="S120" i="10"/>
  <c r="Q117" i="11"/>
  <c r="N117" i="11"/>
  <c r="S117" i="11" l="1"/>
  <c r="M118" i="11"/>
  <c r="R117" i="11"/>
  <c r="O118" i="11" s="1"/>
  <c r="R121" i="10" s="1"/>
  <c r="P118" i="11" l="1"/>
  <c r="Q118" i="11" s="1"/>
  <c r="N118" i="11" l="1"/>
  <c r="R118" i="11" s="1"/>
  <c r="O119" i="11" s="1"/>
  <c r="M119" i="11"/>
  <c r="T118" i="11"/>
  <c r="S121" i="10"/>
  <c r="S118" i="11" l="1"/>
  <c r="P119" i="11"/>
  <c r="T119" i="11" s="1"/>
  <c r="R122" i="10"/>
  <c r="Q119" i="11" l="1"/>
  <c r="S122" i="10"/>
  <c r="N119" i="11"/>
  <c r="S119" i="11" l="1"/>
  <c r="M120" i="11"/>
  <c r="R119" i="11"/>
  <c r="O120" i="11" s="1"/>
  <c r="R123" i="10" l="1"/>
  <c r="P120" i="11"/>
  <c r="S123" i="10" s="1"/>
  <c r="T120" i="11" l="1"/>
  <c r="Q120" i="11"/>
  <c r="N120" i="11"/>
  <c r="S120" i="11" l="1"/>
  <c r="M121" i="11"/>
  <c r="R120" i="11"/>
  <c r="O121" i="11" s="1"/>
  <c r="P121" i="11" l="1"/>
  <c r="N121" i="11" s="1"/>
  <c r="R124" i="10"/>
  <c r="T121" i="11" l="1"/>
  <c r="Q121" i="11"/>
  <c r="M122" i="11" s="1"/>
  <c r="S124" i="10"/>
  <c r="S121" i="11" l="1"/>
  <c r="R121" i="11"/>
  <c r="O122" i="11" s="1"/>
  <c r="P122" i="11" s="1"/>
  <c r="S125" i="10" l="1"/>
  <c r="N122" i="11"/>
  <c r="Q122" i="11"/>
  <c r="R125" i="10"/>
  <c r="T122" i="11"/>
  <c r="R122" i="11" l="1"/>
  <c r="O123" i="11" s="1"/>
  <c r="M123" i="11"/>
  <c r="S122" i="11"/>
  <c r="P123" i="11" l="1"/>
  <c r="N123" i="11" s="1"/>
  <c r="R126" i="10"/>
  <c r="T123" i="11"/>
  <c r="S126" i="10" l="1"/>
  <c r="Q123" i="11"/>
  <c r="S123" i="11" s="1"/>
  <c r="M124" i="11"/>
  <c r="R123" i="11"/>
  <c r="O124" i="11" s="1"/>
  <c r="R127" i="10" l="1"/>
  <c r="P124" i="11"/>
  <c r="S127" i="10" s="1"/>
  <c r="Q124" i="11"/>
  <c r="T124" i="11" l="1"/>
  <c r="M125" i="11"/>
  <c r="N124" i="11"/>
  <c r="R124" i="11" s="1"/>
  <c r="O125" i="11" s="1"/>
  <c r="P125" i="11" l="1"/>
  <c r="S128" i="10" s="1"/>
  <c r="R128" i="10"/>
  <c r="S124" i="11"/>
  <c r="N125" i="11" l="1"/>
  <c r="Q125" i="11"/>
  <c r="M126" i="11"/>
  <c r="T125" i="11"/>
  <c r="S125" i="11" l="1"/>
  <c r="R125" i="11"/>
  <c r="O126" i="11" s="1"/>
  <c r="P126" i="11" s="1"/>
  <c r="T126" i="11" l="1"/>
  <c r="Q126" i="11"/>
  <c r="R129" i="10"/>
  <c r="M127" i="11"/>
  <c r="S129" i="10"/>
  <c r="N126" i="11"/>
  <c r="S126" i="11" s="1"/>
  <c r="R126" i="11" l="1"/>
  <c r="O127" i="11" s="1"/>
  <c r="P127" i="11" s="1"/>
  <c r="Q127" i="11" l="1"/>
  <c r="S130" i="10"/>
  <c r="N127" i="11"/>
  <c r="R130" i="10"/>
  <c r="T127" i="11"/>
  <c r="S127" i="11" l="1"/>
  <c r="M128" i="11"/>
  <c r="R127" i="11"/>
  <c r="O128" i="11" s="1"/>
  <c r="R131" i="10" s="1"/>
  <c r="P128" i="11" l="1"/>
  <c r="Q128" i="11" l="1"/>
  <c r="S131" i="10"/>
  <c r="N128" i="11"/>
  <c r="T128" i="11"/>
  <c r="S128" i="11" l="1"/>
  <c r="M129" i="11"/>
  <c r="R128" i="11"/>
  <c r="O129" i="11" s="1"/>
  <c r="R132" i="10" s="1"/>
  <c r="P129" i="11" l="1"/>
  <c r="S132" i="10" s="1"/>
  <c r="N129" i="11" l="1"/>
  <c r="Q129" i="11"/>
  <c r="T129" i="11"/>
  <c r="S129" i="11" l="1"/>
  <c r="R129" i="11"/>
  <c r="O130" i="11" s="1"/>
  <c r="M130" i="11"/>
  <c r="P130" i="11" l="1"/>
  <c r="S133" i="10" s="1"/>
  <c r="R133" i="10"/>
  <c r="T130" i="11"/>
  <c r="N130" i="11" l="1"/>
  <c r="Q130" i="11"/>
  <c r="M131" i="11"/>
  <c r="S130" i="11" l="1"/>
  <c r="R130" i="11"/>
  <c r="O131" i="11" s="1"/>
  <c r="P131" i="11" s="1"/>
  <c r="Q131" i="11" s="1"/>
  <c r="M132" i="11" s="1"/>
  <c r="S134" i="10" l="1"/>
  <c r="N131" i="11"/>
  <c r="S131" i="11" s="1"/>
  <c r="R134" i="10"/>
  <c r="T131" i="11"/>
  <c r="R131" i="11" l="1"/>
  <c r="O132" i="11" s="1"/>
  <c r="P132" i="11" s="1"/>
  <c r="T132" i="11" s="1"/>
  <c r="R135" i="10"/>
  <c r="N132" i="11"/>
  <c r="S135" i="10"/>
  <c r="Q132" i="11"/>
  <c r="M133" i="11" l="1"/>
  <c r="R132" i="11"/>
  <c r="O133" i="11" s="1"/>
  <c r="S132" i="11"/>
  <c r="P133" i="11" l="1"/>
  <c r="Q133" i="11" s="1"/>
  <c r="R136" i="10"/>
  <c r="T133" i="11" l="1"/>
  <c r="M134" i="11"/>
  <c r="N133" i="11"/>
  <c r="S136" i="10"/>
  <c r="S133" i="11" l="1"/>
  <c r="R133" i="11"/>
  <c r="O134" i="11" s="1"/>
  <c r="R137" i="10" s="1"/>
  <c r="P134" i="11" l="1"/>
  <c r="N134" i="11" s="1"/>
  <c r="T134" i="11" l="1"/>
  <c r="Q134" i="11"/>
  <c r="S134" i="11" s="1"/>
  <c r="S137" i="10"/>
  <c r="M135" i="11"/>
  <c r="R134" i="11" l="1"/>
  <c r="O135" i="11" s="1"/>
  <c r="R138" i="10" s="1"/>
  <c r="P135" i="11" l="1"/>
  <c r="Q135" i="11" s="1"/>
  <c r="M136" i="11" s="1"/>
  <c r="T135" i="11" l="1"/>
  <c r="S138" i="10"/>
  <c r="N135" i="11"/>
  <c r="S135" i="11" s="1"/>
  <c r="R135" i="11" l="1"/>
  <c r="O136" i="11" s="1"/>
  <c r="P136" i="11" s="1"/>
  <c r="Q136" i="11" s="1"/>
  <c r="M137" i="11" s="1"/>
  <c r="T136" i="11" l="1"/>
  <c r="R139" i="10"/>
  <c r="S139" i="10"/>
  <c r="N136" i="11"/>
  <c r="S136" i="11" s="1"/>
  <c r="R136" i="11" l="1"/>
  <c r="O137" i="11" s="1"/>
  <c r="P137" i="11" s="1"/>
  <c r="N137" i="11" s="1"/>
  <c r="T137" i="11" l="1"/>
  <c r="R140" i="10"/>
  <c r="Q137" i="11"/>
  <c r="R137" i="11" s="1"/>
  <c r="O138" i="11" s="1"/>
  <c r="S140" i="10"/>
  <c r="S137" i="11" l="1"/>
  <c r="M138" i="11"/>
  <c r="R141" i="10"/>
  <c r="P138" i="11"/>
  <c r="Q138" i="11" l="1"/>
  <c r="M139" i="11" s="1"/>
  <c r="S141" i="10"/>
  <c r="N138" i="11"/>
  <c r="T138" i="11"/>
  <c r="R138" i="11" l="1"/>
  <c r="O139" i="11" s="1"/>
  <c r="S138" i="11"/>
  <c r="P139" i="11" l="1"/>
  <c r="T139" i="11" s="1"/>
  <c r="R142" i="10"/>
  <c r="N139" i="11" l="1"/>
  <c r="S142" i="10"/>
  <c r="Q139" i="11"/>
  <c r="S139" i="11" l="1"/>
  <c r="R139" i="11"/>
  <c r="O140" i="11" s="1"/>
  <c r="M140" i="11"/>
  <c r="P140" i="11" l="1"/>
  <c r="T140" i="11" s="1"/>
  <c r="R143" i="10"/>
  <c r="Q140" i="11" l="1"/>
  <c r="M141" i="11" s="1"/>
  <c r="S143" i="10"/>
  <c r="N140" i="11"/>
  <c r="S140" i="11" l="1"/>
  <c r="R140" i="11"/>
  <c r="O141" i="11" s="1"/>
  <c r="P141" i="11" s="1"/>
  <c r="Q141" i="11" s="1"/>
  <c r="R144" i="10"/>
  <c r="T141" i="11" l="1"/>
  <c r="M142" i="11"/>
  <c r="N141" i="11"/>
  <c r="S141" i="11" s="1"/>
  <c r="S144" i="10"/>
  <c r="R141" i="11" l="1"/>
  <c r="O142" i="11" s="1"/>
  <c r="P142" i="11" l="1"/>
  <c r="T142" i="11" s="1"/>
  <c r="R145" i="10"/>
  <c r="N142" i="11" l="1"/>
  <c r="S145" i="10"/>
  <c r="Q142" i="11"/>
  <c r="M143" i="11" l="1"/>
  <c r="R142" i="11"/>
  <c r="O143" i="11" s="1"/>
  <c r="R146" i="10" s="1"/>
  <c r="S142" i="11"/>
  <c r="P143" i="11" l="1"/>
  <c r="Q143" i="11" s="1"/>
  <c r="M144" i="11" l="1"/>
  <c r="T143" i="11"/>
  <c r="S146" i="10"/>
  <c r="N143" i="11"/>
  <c r="R143" i="11" s="1"/>
  <c r="O144" i="11" s="1"/>
  <c r="R147" i="10" l="1"/>
  <c r="S143" i="11"/>
  <c r="P144" i="11"/>
  <c r="T144" i="11" s="1"/>
  <c r="N144" i="11" l="1"/>
  <c r="Q144" i="11"/>
  <c r="M145" i="11" s="1"/>
  <c r="S147" i="10"/>
  <c r="S144" i="11" l="1"/>
  <c r="R144" i="11"/>
  <c r="O145" i="11" s="1"/>
  <c r="R148" i="10" l="1"/>
  <c r="P145" i="11"/>
  <c r="N145" i="11" l="1"/>
  <c r="S148" i="10"/>
  <c r="Q145" i="11"/>
  <c r="T145" i="11"/>
  <c r="S145" i="11" l="1"/>
  <c r="R145" i="11"/>
  <c r="O146" i="11" s="1"/>
  <c r="M146" i="11"/>
  <c r="R149" i="10" l="1"/>
  <c r="P146" i="11"/>
  <c r="T146" i="11" s="1"/>
  <c r="Q146" i="11" l="1"/>
  <c r="N146" i="11"/>
  <c r="S149" i="10"/>
  <c r="S146" i="11" l="1"/>
  <c r="M147" i="11"/>
  <c r="R146" i="11"/>
  <c r="O147" i="11" s="1"/>
  <c r="R150" i="10" l="1"/>
  <c r="P147" i="11"/>
  <c r="N147" i="11" s="1"/>
  <c r="Q147" i="11" l="1"/>
  <c r="S150" i="10"/>
  <c r="T147" i="11"/>
  <c r="M148" i="11" l="1"/>
  <c r="R147" i="11"/>
  <c r="O148" i="11" s="1"/>
  <c r="S147" i="11"/>
  <c r="P148" i="11" l="1"/>
  <c r="T148" i="11" s="1"/>
  <c r="R151" i="10"/>
  <c r="N148" i="11" l="1"/>
  <c r="Q148" i="11"/>
  <c r="S151" i="10"/>
  <c r="M149" i="11" l="1"/>
  <c r="R148" i="11"/>
  <c r="O149" i="11" s="1"/>
  <c r="S148" i="11"/>
  <c r="R152" i="10" l="1"/>
  <c r="P149" i="11"/>
  <c r="Q149" i="11" s="1"/>
  <c r="N149" i="11" l="1"/>
  <c r="R149" i="11" s="1"/>
  <c r="O150" i="11" s="1"/>
  <c r="R153" i="10" s="1"/>
  <c r="S152" i="10"/>
  <c r="M150" i="11"/>
  <c r="T149" i="11"/>
  <c r="P150" i="11" l="1"/>
  <c r="Q150" i="11" s="1"/>
  <c r="S149" i="11"/>
  <c r="N150" i="11" l="1"/>
  <c r="S150" i="11" s="1"/>
  <c r="M151" i="11"/>
  <c r="T150" i="11"/>
  <c r="S153" i="10"/>
  <c r="R150" i="11" l="1"/>
  <c r="O151" i="11" s="1"/>
  <c r="R154" i="10" s="1"/>
  <c r="P151" i="11" l="1"/>
  <c r="T151" i="11" s="1"/>
  <c r="Q151" i="11" l="1"/>
  <c r="N151" i="11"/>
  <c r="S154" i="10"/>
  <c r="M152" i="11" l="1"/>
  <c r="R151" i="11"/>
  <c r="O152" i="11" s="1"/>
  <c r="S151" i="11"/>
  <c r="P152" i="11" l="1"/>
  <c r="Q152" i="11" s="1"/>
  <c r="R155" i="10"/>
  <c r="T152" i="11"/>
  <c r="R152" i="11" l="1"/>
  <c r="O153" i="11" s="1"/>
  <c r="R156" i="10" s="1"/>
  <c r="M153" i="11"/>
  <c r="N152" i="11"/>
  <c r="S152" i="11" s="1"/>
  <c r="S155" i="10"/>
  <c r="P153" i="11" l="1"/>
  <c r="T153" i="11" s="1"/>
  <c r="Q153" i="11" l="1"/>
  <c r="N153" i="11"/>
  <c r="S156" i="10"/>
  <c r="M154" i="11" l="1"/>
  <c r="R153" i="11"/>
  <c r="O154" i="11" s="1"/>
  <c r="S153" i="11"/>
  <c r="P154" i="11" l="1"/>
  <c r="N154" i="11" s="1"/>
  <c r="R157" i="10"/>
  <c r="T154" i="11"/>
  <c r="Q154" i="11" l="1"/>
  <c r="S154" i="11" s="1"/>
  <c r="S157" i="10"/>
  <c r="M155" i="11" l="1"/>
  <c r="R154" i="11"/>
  <c r="O155" i="11" s="1"/>
  <c r="P155" i="11" l="1"/>
  <c r="R158" i="10"/>
  <c r="Q155" i="11" l="1"/>
  <c r="S158" i="10"/>
  <c r="T155" i="11"/>
  <c r="N155" i="11"/>
  <c r="M156" i="11" l="1"/>
  <c r="R155" i="11"/>
  <c r="O156" i="11" s="1"/>
  <c r="S155" i="11"/>
  <c r="P156" i="11" l="1"/>
  <c r="S159" i="10" s="1"/>
  <c r="Q156" i="11"/>
  <c r="R159" i="10"/>
  <c r="T156" i="11" l="1"/>
  <c r="N156" i="11"/>
  <c r="S156" i="11" s="1"/>
  <c r="R156" i="11"/>
  <c r="O157" i="11" s="1"/>
  <c r="M157" i="11"/>
  <c r="P157" i="11" l="1"/>
  <c r="N157" i="11" s="1"/>
  <c r="Q157" i="11"/>
  <c r="S157" i="11" s="1"/>
  <c r="S160" i="10"/>
  <c r="R160" i="10"/>
  <c r="T157" i="11"/>
  <c r="M158" i="11" l="1"/>
  <c r="R157" i="11"/>
  <c r="O158" i="11" s="1"/>
  <c r="R161" i="10" s="1"/>
  <c r="P158" i="11" l="1"/>
  <c r="T158" i="11" s="1"/>
  <c r="S161" i="10"/>
  <c r="N158" i="11"/>
  <c r="Q158" i="11" l="1"/>
  <c r="M159" i="11" s="1"/>
  <c r="R158" i="11"/>
  <c r="O159" i="11" s="1"/>
  <c r="R162" i="10" s="1"/>
  <c r="S158" i="11"/>
  <c r="P159" i="11" l="1"/>
  <c r="N159" i="11" s="1"/>
  <c r="S162" i="10" l="1"/>
  <c r="T159" i="11"/>
  <c r="Q159" i="11"/>
  <c r="M160" i="11" s="1"/>
  <c r="S159" i="11"/>
  <c r="R159" i="11" l="1"/>
  <c r="O160" i="11" s="1"/>
  <c r="R163" i="10" s="1"/>
  <c r="P160" i="11"/>
  <c r="Q160" i="11" s="1"/>
  <c r="M161" i="11" s="1"/>
  <c r="N160" i="11" l="1"/>
  <c r="S160" i="11" s="1"/>
  <c r="S163" i="10"/>
  <c r="T160" i="11"/>
  <c r="R160" i="11"/>
  <c r="O161" i="11" s="1"/>
  <c r="R164" i="10" l="1"/>
  <c r="P161" i="11"/>
  <c r="Q161" i="11" l="1"/>
  <c r="S164" i="10"/>
  <c r="N161" i="11"/>
  <c r="T161" i="11"/>
  <c r="S161" i="11" l="1"/>
  <c r="R161" i="11"/>
  <c r="O162" i="11" s="1"/>
  <c r="R165" i="10" s="1"/>
  <c r="M162" i="11"/>
  <c r="P162" i="11" l="1"/>
  <c r="Q162" i="11" s="1"/>
  <c r="N162" i="11" l="1"/>
  <c r="S162" i="11" s="1"/>
  <c r="M163" i="11"/>
  <c r="T162" i="11"/>
  <c r="S165" i="10"/>
  <c r="R162" i="11" l="1"/>
  <c r="O163" i="11" s="1"/>
  <c r="R166" i="10" s="1"/>
  <c r="P163" i="11" l="1"/>
  <c r="Q163" i="11" s="1"/>
  <c r="M164" i="11" s="1"/>
  <c r="S166" i="10" l="1"/>
  <c r="N163" i="11"/>
  <c r="S163" i="11" s="1"/>
  <c r="T163" i="11"/>
  <c r="R163" i="11" l="1"/>
  <c r="O164" i="11" s="1"/>
  <c r="P164" i="11" s="1"/>
  <c r="N164" i="11" s="1"/>
  <c r="T164" i="11" l="1"/>
  <c r="R167" i="10"/>
  <c r="Q164" i="11"/>
  <c r="M165" i="11" s="1"/>
  <c r="S167" i="10"/>
  <c r="S164" i="11" l="1"/>
  <c r="R164" i="11"/>
  <c r="O165" i="11" s="1"/>
  <c r="R168" i="10" s="1"/>
  <c r="P165" i="11"/>
  <c r="Q165" i="11" s="1"/>
  <c r="M166" i="11" l="1"/>
  <c r="T165" i="11"/>
  <c r="S168" i="10"/>
  <c r="N165" i="11"/>
  <c r="S165" i="11" s="1"/>
  <c r="P166" i="11" l="1"/>
  <c r="Q166" i="11" s="1"/>
  <c r="R165" i="11"/>
  <c r="O166" i="11" s="1"/>
  <c r="R169" i="10" l="1"/>
  <c r="T166" i="11"/>
  <c r="M167" i="11"/>
  <c r="P167" i="11" s="1"/>
  <c r="N166" i="11"/>
  <c r="R166" i="11" s="1"/>
  <c r="O167" i="11" s="1"/>
  <c r="S169" i="10"/>
  <c r="R170" i="10" l="1"/>
  <c r="T167" i="11"/>
  <c r="Q167" i="11"/>
  <c r="S170" i="10"/>
  <c r="S166" i="11"/>
  <c r="N167" i="11"/>
  <c r="S167" i="11" l="1"/>
  <c r="M168" i="11"/>
  <c r="P168" i="11" s="1"/>
  <c r="R167" i="11"/>
  <c r="O168" i="11" s="1"/>
  <c r="R171" i="10" l="1"/>
  <c r="T168" i="11"/>
  <c r="Q168" i="11"/>
  <c r="S171" i="10"/>
  <c r="N168" i="11"/>
  <c r="M169" i="11" l="1"/>
  <c r="R168" i="11"/>
  <c r="O169" i="11" s="1"/>
  <c r="S168" i="11"/>
  <c r="P169" i="11" l="1"/>
  <c r="T169" i="11" s="1"/>
  <c r="R172" i="10"/>
  <c r="Q169" i="11" l="1"/>
  <c r="M170" i="11" s="1"/>
  <c r="P170" i="11" s="1"/>
  <c r="N169" i="11"/>
  <c r="S172" i="10"/>
  <c r="S169" i="11" l="1"/>
  <c r="N170" i="11"/>
  <c r="Q170" i="11"/>
  <c r="S173" i="10"/>
  <c r="R169" i="11"/>
  <c r="O170" i="11" s="1"/>
  <c r="M171" i="11" l="1"/>
  <c r="R170" i="11"/>
  <c r="O171" i="11" s="1"/>
  <c r="S170" i="11"/>
  <c r="R173" i="10"/>
  <c r="T170" i="11"/>
  <c r="P171" i="11" l="1"/>
  <c r="T171" i="11" s="1"/>
  <c r="R174" i="10"/>
  <c r="Q171" i="11" l="1"/>
  <c r="M172" i="11" s="1"/>
  <c r="P172" i="11" s="1"/>
  <c r="N171" i="11"/>
  <c r="S174" i="10"/>
  <c r="S171" i="11" l="1"/>
  <c r="N172" i="11"/>
  <c r="Q172" i="11"/>
  <c r="S175" i="10"/>
  <c r="R171" i="11"/>
  <c r="O172" i="11" s="1"/>
  <c r="R172" i="11" l="1"/>
  <c r="O173" i="11" s="1"/>
  <c r="M173" i="11"/>
  <c r="S172" i="11"/>
  <c r="R175" i="10"/>
  <c r="T172" i="11"/>
  <c r="P173" i="11" l="1"/>
  <c r="Q173" i="11" s="1"/>
  <c r="R176" i="10"/>
  <c r="T173" i="11" l="1"/>
  <c r="M174" i="11"/>
  <c r="P174" i="11" s="1"/>
  <c r="N173" i="11"/>
  <c r="S176" i="10"/>
  <c r="N174" i="11" l="1"/>
  <c r="Q174" i="11"/>
  <c r="S177" i="10"/>
  <c r="R173" i="11"/>
  <c r="O174" i="11" s="1"/>
  <c r="S173" i="11"/>
  <c r="R177" i="10" l="1"/>
  <c r="T174" i="11"/>
  <c r="M175" i="11"/>
  <c r="R174" i="11"/>
  <c r="O175" i="11" s="1"/>
  <c r="S174" i="11"/>
  <c r="P175" i="11" l="1"/>
  <c r="Q175" i="11" s="1"/>
  <c r="R178" i="10"/>
  <c r="T175" i="11" l="1"/>
  <c r="M176" i="11"/>
  <c r="P176" i="11" s="1"/>
  <c r="N175" i="11"/>
  <c r="S178" i="10"/>
  <c r="N176" i="11" l="1"/>
  <c r="Q176" i="11"/>
  <c r="S179" i="10"/>
  <c r="R175" i="11"/>
  <c r="O176" i="11" s="1"/>
  <c r="S175" i="11"/>
  <c r="M177" i="11" l="1"/>
  <c r="R176" i="11"/>
  <c r="O177" i="11" s="1"/>
  <c r="R180" i="10" s="1"/>
  <c r="R179" i="10"/>
  <c r="T176" i="11"/>
  <c r="S176" i="11"/>
  <c r="P177" i="11" l="1"/>
  <c r="N177" i="11" s="1"/>
  <c r="Q177" i="11" l="1"/>
  <c r="S177" i="11" s="1"/>
  <c r="T177" i="11"/>
  <c r="S180" i="10"/>
  <c r="R177" i="11" l="1"/>
  <c r="O178" i="11" s="1"/>
  <c r="R181" i="10" s="1"/>
  <c r="M178" i="11"/>
  <c r="P178" i="11" s="1"/>
  <c r="Q178" i="11" s="1"/>
  <c r="M179" i="11" l="1"/>
  <c r="T178" i="11"/>
  <c r="S181" i="10"/>
  <c r="N178" i="11"/>
  <c r="P179" i="11" l="1"/>
  <c r="S182" i="10" s="1"/>
  <c r="S178" i="11"/>
  <c r="R178" i="11"/>
  <c r="O179" i="11" s="1"/>
  <c r="N179" i="11" l="1"/>
  <c r="Q179" i="11"/>
  <c r="M180" i="11" s="1"/>
  <c r="P180" i="11" s="1"/>
  <c r="R182" i="10"/>
  <c r="T179" i="11"/>
  <c r="S179" i="11" l="1"/>
  <c r="R179" i="11"/>
  <c r="O180" i="11" s="1"/>
  <c r="R183" i="10" s="1"/>
  <c r="Q180" i="11"/>
  <c r="M181" i="11" s="1"/>
  <c r="P181" i="11" s="1"/>
  <c r="S183" i="10"/>
  <c r="T180" i="11"/>
  <c r="N180" i="11"/>
  <c r="R180" i="11" l="1"/>
  <c r="O181" i="11" s="1"/>
  <c r="S180" i="11"/>
  <c r="N181" i="11"/>
  <c r="Q181" i="11"/>
  <c r="S184" i="10"/>
  <c r="M182" i="11" l="1"/>
  <c r="R181" i="11"/>
  <c r="O182" i="11" s="1"/>
  <c r="S181" i="11"/>
  <c r="R184" i="10"/>
  <c r="T181" i="11"/>
  <c r="R185" i="10" l="1"/>
  <c r="P182" i="11"/>
  <c r="Q182" i="11" s="1"/>
  <c r="M183" i="11" l="1"/>
  <c r="N182" i="11"/>
  <c r="S185" i="10"/>
  <c r="T182" i="11"/>
  <c r="S182" i="11" l="1"/>
  <c r="R182" i="11"/>
  <c r="O183" i="11" s="1"/>
  <c r="P183" i="11" l="1"/>
  <c r="T183" i="11" s="1"/>
  <c r="R186" i="10"/>
  <c r="Q183" i="11" l="1"/>
  <c r="S186" i="10"/>
  <c r="N183" i="11"/>
  <c r="S183" i="11" l="1"/>
  <c r="M184" i="11"/>
  <c r="R183" i="11"/>
  <c r="O184" i="11" s="1"/>
  <c r="P184" i="11" l="1"/>
  <c r="T184" i="11" s="1"/>
  <c r="R187" i="10"/>
  <c r="Q184" i="11" l="1"/>
  <c r="S187" i="10"/>
  <c r="N184" i="11"/>
  <c r="S184" i="11" l="1"/>
  <c r="M185" i="11"/>
  <c r="R184" i="11"/>
  <c r="O185" i="11" s="1"/>
  <c r="R188" i="10" l="1"/>
  <c r="P185" i="11"/>
  <c r="S188" i="10" s="1"/>
  <c r="Q185" i="11" l="1"/>
  <c r="M186" i="11" s="1"/>
  <c r="P186" i="11" s="1"/>
  <c r="N185" i="11"/>
  <c r="T185" i="11"/>
  <c r="S185" i="11" l="1"/>
  <c r="N186" i="11"/>
  <c r="R185" i="11"/>
  <c r="O186" i="11" s="1"/>
  <c r="Q186" i="11"/>
  <c r="S189" i="10"/>
  <c r="M187" i="11" l="1"/>
  <c r="R186" i="11"/>
  <c r="O187" i="11" s="1"/>
  <c r="R189" i="10"/>
  <c r="T186" i="11"/>
  <c r="S186" i="11"/>
  <c r="R190" i="10" l="1"/>
  <c r="P187" i="11"/>
  <c r="Q187" i="11" s="1"/>
  <c r="M188" i="11" l="1"/>
  <c r="P188" i="11" s="1"/>
  <c r="N187" i="11"/>
  <c r="S190" i="10"/>
  <c r="T187" i="11"/>
  <c r="S187" i="11" l="1"/>
  <c r="N188" i="11"/>
  <c r="Q188" i="11"/>
  <c r="S191" i="10"/>
  <c r="R187" i="11"/>
  <c r="O188" i="11" s="1"/>
  <c r="R188" i="11" l="1"/>
  <c r="O189" i="11" s="1"/>
  <c r="R192" i="10" s="1"/>
  <c r="M189" i="11"/>
  <c r="S188" i="11"/>
  <c r="R191" i="10"/>
  <c r="T188" i="11"/>
  <c r="P189" i="11" l="1"/>
  <c r="Q189" i="11" s="1"/>
  <c r="M190" i="11" l="1"/>
  <c r="P190" i="11" s="1"/>
  <c r="T189" i="11"/>
  <c r="S192" i="10"/>
  <c r="N189" i="11"/>
  <c r="R189" i="11" s="1"/>
  <c r="O190" i="11" s="1"/>
  <c r="R193" i="10" l="1"/>
  <c r="T190" i="11"/>
  <c r="S189" i="11"/>
  <c r="N190" i="11"/>
  <c r="Q190" i="11"/>
  <c r="S193" i="10"/>
  <c r="S190" i="11" l="1"/>
  <c r="M191" i="11"/>
  <c r="P191" i="11" s="1"/>
  <c r="R190" i="11"/>
  <c r="O191" i="11" s="1"/>
  <c r="T191" i="11" l="1"/>
  <c r="R194" i="10"/>
  <c r="Q191" i="11"/>
  <c r="S194" i="10"/>
  <c r="N191" i="11"/>
  <c r="M192" i="11" l="1"/>
  <c r="P192" i="11" s="1"/>
  <c r="R191" i="11"/>
  <c r="O192" i="11" s="1"/>
  <c r="S191" i="11"/>
  <c r="N192" i="11" l="1"/>
  <c r="R195" i="10"/>
  <c r="T192" i="11"/>
  <c r="Q192" i="11"/>
  <c r="S195" i="10"/>
  <c r="R192" i="11" l="1"/>
  <c r="O193" i="11" s="1"/>
  <c r="R196" i="10" s="1"/>
  <c r="M193" i="11"/>
  <c r="S192" i="11"/>
  <c r="P193" i="11" l="1"/>
  <c r="Q193" i="11" s="1"/>
  <c r="N193" i="11" l="1"/>
  <c r="R193" i="11" s="1"/>
  <c r="O194" i="11" s="1"/>
  <c r="R197" i="10" s="1"/>
  <c r="M194" i="11"/>
  <c r="T193" i="11"/>
  <c r="S196" i="10"/>
  <c r="S193" i="11" l="1"/>
  <c r="P194" i="11"/>
  <c r="Q194" i="11" s="1"/>
  <c r="N194" i="11" l="1"/>
  <c r="S194" i="11" s="1"/>
  <c r="M195" i="11"/>
  <c r="T194" i="11"/>
  <c r="S197" i="10"/>
  <c r="R194" i="11" l="1"/>
  <c r="O195" i="11" s="1"/>
  <c r="R198" i="10" s="1"/>
  <c r="P195" i="11"/>
  <c r="Q195" i="11" s="1"/>
  <c r="N195" i="11" l="1"/>
  <c r="R195" i="11" s="1"/>
  <c r="O196" i="11" s="1"/>
  <c r="R199" i="10" s="1"/>
  <c r="M196" i="11"/>
  <c r="T195" i="11"/>
  <c r="S198" i="10"/>
  <c r="S195" i="11" l="1"/>
  <c r="P196" i="11"/>
  <c r="Q196" i="11" s="1"/>
  <c r="N196" i="11" l="1"/>
  <c r="S196" i="11" s="1"/>
  <c r="M197" i="11"/>
  <c r="P197" i="11" s="1"/>
  <c r="T196" i="11"/>
  <c r="S199" i="10"/>
  <c r="R196" i="11" l="1"/>
  <c r="O197" i="11" s="1"/>
  <c r="R200" i="10" s="1"/>
  <c r="N197" i="11"/>
  <c r="Q197" i="11"/>
  <c r="M198" i="11" s="1"/>
  <c r="P198" i="11" s="1"/>
  <c r="S200" i="10"/>
  <c r="T197" i="11" l="1"/>
  <c r="S197" i="11"/>
  <c r="R197" i="11"/>
  <c r="O198" i="11" s="1"/>
  <c r="R201" i="10" s="1"/>
  <c r="N198" i="11"/>
  <c r="S201" i="10"/>
  <c r="Q198" i="11"/>
  <c r="M199" i="11" s="1"/>
  <c r="T198" i="11" l="1"/>
  <c r="S198" i="11"/>
  <c r="R198" i="11"/>
  <c r="O199" i="11" s="1"/>
  <c r="R202" i="10" s="1"/>
  <c r="P199" i="11"/>
  <c r="N199" i="11" l="1"/>
  <c r="S202" i="10"/>
  <c r="T199" i="11"/>
  <c r="Q199" i="11"/>
  <c r="R199" i="11" l="1"/>
  <c r="O200" i="11" s="1"/>
  <c r="R203" i="10" s="1"/>
  <c r="M200" i="11"/>
  <c r="S199" i="11"/>
  <c r="P200" i="11" l="1"/>
  <c r="T200" i="11" l="1"/>
  <c r="S203" i="10"/>
  <c r="N200" i="11"/>
  <c r="Q200" i="11"/>
  <c r="S200" i="11" l="1"/>
  <c r="M201" i="11"/>
  <c r="P201" i="11" s="1"/>
  <c r="R200" i="11"/>
  <c r="O201" i="11" s="1"/>
  <c r="R204" i="10" s="1"/>
  <c r="Q201" i="11" l="1"/>
  <c r="S204" i="10"/>
  <c r="N201" i="11"/>
  <c r="T201" i="11"/>
  <c r="M202" i="11"/>
  <c r="S201" i="11" l="1"/>
  <c r="R201" i="11"/>
  <c r="O202" i="11" s="1"/>
  <c r="R205" i="10" s="1"/>
  <c r="P202" i="11"/>
  <c r="N202" i="11" l="1"/>
  <c r="S205" i="10"/>
  <c r="T202" i="11"/>
  <c r="Q202" i="11"/>
  <c r="S202" i="11" l="1"/>
  <c r="M203" i="11"/>
  <c r="R202" i="11"/>
  <c r="O203" i="11" s="1"/>
  <c r="R206" i="10" s="1"/>
  <c r="P203" i="11" l="1"/>
  <c r="T203" i="11" l="1"/>
  <c r="S206" i="10"/>
  <c r="N203" i="11"/>
  <c r="Q203" i="11"/>
  <c r="M204" i="11" l="1"/>
  <c r="R203" i="11"/>
  <c r="O204" i="11" s="1"/>
  <c r="R207" i="10" s="1"/>
  <c r="S203" i="11"/>
  <c r="P204" i="11" l="1"/>
  <c r="T204" i="11" l="1"/>
  <c r="S207" i="10"/>
  <c r="N204" i="11"/>
  <c r="Q204" i="11"/>
  <c r="M205" i="11" l="1"/>
  <c r="R204" i="11"/>
  <c r="O205" i="11" s="1"/>
  <c r="R208" i="10" s="1"/>
  <c r="S204" i="11"/>
  <c r="P205" i="11" l="1"/>
  <c r="T205" i="11" l="1"/>
  <c r="S208" i="10"/>
  <c r="N205" i="11"/>
  <c r="Q205" i="11"/>
  <c r="R205" i="11" l="1"/>
  <c r="O206" i="11" s="1"/>
  <c r="R209" i="10" s="1"/>
  <c r="M206" i="11"/>
  <c r="S205" i="11"/>
  <c r="P206" i="11" l="1"/>
  <c r="N206" i="11" l="1"/>
  <c r="S209" i="10"/>
  <c r="T206" i="11"/>
  <c r="Q206" i="11"/>
  <c r="R206" i="11" l="1"/>
  <c r="O207" i="11" s="1"/>
  <c r="R210" i="10" s="1"/>
  <c r="M207" i="11"/>
  <c r="S206" i="11"/>
  <c r="P207" i="11"/>
  <c r="Q207" i="11" l="1"/>
  <c r="M208" i="11" s="1"/>
  <c r="S210" i="10"/>
  <c r="N207" i="11"/>
  <c r="T207" i="11"/>
  <c r="S207" i="11" l="1"/>
  <c r="P208" i="11"/>
  <c r="R207" i="11"/>
  <c r="O208" i="11" s="1"/>
  <c r="T208" i="11" l="1"/>
  <c r="R211" i="10"/>
  <c r="Q208" i="11"/>
  <c r="M209" i="11" s="1"/>
  <c r="S211" i="10"/>
  <c r="N208" i="11"/>
  <c r="S208" i="11" l="1"/>
  <c r="R208" i="11"/>
  <c r="O209" i="11" s="1"/>
  <c r="R212" i="10" s="1"/>
  <c r="P209" i="11"/>
  <c r="T209" i="11" l="1"/>
  <c r="S212" i="10"/>
  <c r="N209" i="11"/>
  <c r="Q209" i="11"/>
  <c r="S209" i="11" l="1"/>
  <c r="M210" i="11"/>
  <c r="P210" i="11" s="1"/>
  <c r="R209" i="11"/>
  <c r="O210" i="11" s="1"/>
  <c r="R213" i="10" s="1"/>
  <c r="N210" i="11" l="1"/>
  <c r="S213" i="10"/>
  <c r="Q210" i="11"/>
  <c r="T210" i="11"/>
  <c r="M211" i="11" l="1"/>
  <c r="R210" i="11"/>
  <c r="O211" i="11" s="1"/>
  <c r="R214" i="10" s="1"/>
  <c r="S210" i="11"/>
  <c r="P211" i="11" l="1"/>
  <c r="T211" i="11" l="1"/>
  <c r="S214" i="10"/>
  <c r="N211" i="11"/>
  <c r="Q211" i="11"/>
  <c r="M212" i="11" l="1"/>
  <c r="R211" i="11"/>
  <c r="O212" i="11" s="1"/>
  <c r="R215" i="10" s="1"/>
  <c r="S211" i="11"/>
  <c r="P212" i="11" l="1"/>
  <c r="T212" i="11" l="1"/>
  <c r="S215" i="10"/>
  <c r="N212" i="11"/>
  <c r="Q212" i="11"/>
  <c r="R212" i="11" l="1"/>
  <c r="O213" i="11" s="1"/>
  <c r="R216" i="10" s="1"/>
  <c r="M213" i="11"/>
  <c r="S212" i="11"/>
  <c r="P213" i="11" l="1"/>
  <c r="T213" i="11" l="1"/>
  <c r="S216" i="10"/>
  <c r="N213" i="11"/>
  <c r="Q213" i="11"/>
  <c r="S213" i="11" l="1"/>
  <c r="M214" i="11"/>
  <c r="P214" i="11" s="1"/>
  <c r="R213" i="11"/>
  <c r="O214" i="11" s="1"/>
  <c r="R217" i="10" s="1"/>
  <c r="N214" i="11" l="1"/>
  <c r="S217" i="10"/>
  <c r="Q214" i="11"/>
  <c r="T214" i="11"/>
  <c r="R214" i="11" l="1"/>
  <c r="O215" i="11" s="1"/>
  <c r="R218" i="10" s="1"/>
  <c r="M215" i="11"/>
  <c r="S214" i="11"/>
  <c r="P215" i="11" l="1"/>
  <c r="N215" i="11" l="1"/>
  <c r="S218" i="10"/>
  <c r="Q215" i="11"/>
  <c r="M216" i="11" s="1"/>
  <c r="T215" i="11"/>
  <c r="S215" i="11" l="1"/>
  <c r="R215" i="11"/>
  <c r="O216" i="11" s="1"/>
  <c r="R219" i="10" s="1"/>
  <c r="P216" i="11"/>
  <c r="Q216" i="11" l="1"/>
  <c r="S219" i="10"/>
  <c r="T216" i="11"/>
  <c r="N216" i="11"/>
  <c r="M217" i="11"/>
  <c r="R216" i="11" l="1"/>
  <c r="O217" i="11" s="1"/>
  <c r="R220" i="10" s="1"/>
  <c r="P217" i="11"/>
  <c r="S216" i="11"/>
  <c r="Q217" i="11" l="1"/>
  <c r="M218" i="11" s="1"/>
  <c r="S220" i="10"/>
  <c r="N217" i="11"/>
  <c r="T217" i="11"/>
  <c r="S217" i="11" l="1"/>
  <c r="R217" i="11"/>
  <c r="O218" i="11" s="1"/>
  <c r="P218" i="11"/>
  <c r="N218" i="11" l="1"/>
  <c r="S221" i="10"/>
  <c r="T218" i="11"/>
  <c r="R221" i="10"/>
  <c r="Q218" i="11"/>
  <c r="M219" i="11" s="1"/>
  <c r="S218" i="11" l="1"/>
  <c r="R218" i="11"/>
  <c r="O219" i="11" s="1"/>
  <c r="R222" i="10" s="1"/>
  <c r="P219" i="11"/>
  <c r="Q219" i="11" l="1"/>
  <c r="S222" i="10"/>
  <c r="N219" i="11"/>
  <c r="T219" i="11"/>
  <c r="M220" i="11"/>
  <c r="R219" i="11" l="1"/>
  <c r="O220" i="11" s="1"/>
  <c r="R223" i="10" s="1"/>
  <c r="S219" i="11"/>
  <c r="P220" i="11"/>
  <c r="T220" i="11" l="1"/>
  <c r="S223" i="10"/>
  <c r="N220" i="11"/>
  <c r="Q220" i="11"/>
  <c r="M221" i="11" l="1"/>
  <c r="R220" i="11"/>
  <c r="O221" i="11" s="1"/>
  <c r="R224" i="10" s="1"/>
  <c r="S220" i="11"/>
  <c r="P221" i="11" l="1"/>
  <c r="T221" i="11" l="1"/>
  <c r="S224" i="10"/>
  <c r="N221" i="11"/>
  <c r="Q221" i="11"/>
  <c r="R221" i="11" l="1"/>
  <c r="O222" i="11" s="1"/>
  <c r="R225" i="10" s="1"/>
  <c r="S221" i="11"/>
  <c r="M222" i="11"/>
  <c r="P222" i="11" s="1"/>
  <c r="N222" i="11" l="1"/>
  <c r="S225" i="10"/>
  <c r="Q222" i="11"/>
  <c r="M223" i="11" s="1"/>
  <c r="T222" i="11"/>
  <c r="S222" i="11" l="1"/>
  <c r="R222" i="11"/>
  <c r="O223" i="11" s="1"/>
  <c r="R226" i="10" s="1"/>
  <c r="P223" i="11"/>
  <c r="Q223" i="11" l="1"/>
  <c r="S226" i="10"/>
  <c r="N223" i="11"/>
  <c r="T223" i="11"/>
  <c r="M224" i="11"/>
  <c r="R223" i="11" l="1"/>
  <c r="O224" i="11" s="1"/>
  <c r="R227" i="10" s="1"/>
  <c r="S223" i="11"/>
  <c r="P224" i="11"/>
  <c r="T224" i="11" l="1"/>
  <c r="Q224" i="11"/>
  <c r="M225" i="11" s="1"/>
  <c r="S227" i="10"/>
  <c r="N224" i="11"/>
  <c r="S224" i="11" s="1"/>
  <c r="R224" i="11" l="1"/>
  <c r="O225" i="11" s="1"/>
  <c r="R228" i="10" s="1"/>
  <c r="P225" i="11"/>
  <c r="N225" i="11" l="1"/>
  <c r="S228" i="10"/>
  <c r="Q225" i="11"/>
  <c r="T225" i="11"/>
  <c r="R225" i="11" l="1"/>
  <c r="O226" i="11" s="1"/>
  <c r="R229" i="10" s="1"/>
  <c r="M226" i="11"/>
  <c r="S225" i="11"/>
  <c r="P226" i="11" l="1"/>
  <c r="T226" i="11" s="1"/>
  <c r="Q226" i="11" l="1"/>
  <c r="M227" i="11" s="1"/>
  <c r="S229" i="10"/>
  <c r="N226" i="11"/>
  <c r="S226" i="11" l="1"/>
  <c r="R226" i="11"/>
  <c r="O227" i="11" s="1"/>
  <c r="R230" i="10" s="1"/>
  <c r="P227" i="11"/>
  <c r="T227" i="11" l="1"/>
  <c r="S230" i="10"/>
  <c r="N227" i="11"/>
  <c r="Q227" i="11"/>
  <c r="M228" i="11" s="1"/>
  <c r="S227" i="11" l="1"/>
  <c r="R227" i="11"/>
  <c r="O228" i="11" s="1"/>
  <c r="R231" i="10" s="1"/>
  <c r="P228" i="11"/>
  <c r="N228" i="11" l="1"/>
  <c r="S231" i="10"/>
  <c r="Q228" i="11"/>
  <c r="T228" i="11"/>
  <c r="S228" i="11" l="1"/>
  <c r="R228" i="11"/>
  <c r="O229" i="11" s="1"/>
  <c r="R232" i="10" s="1"/>
  <c r="M229" i="11"/>
  <c r="P229" i="11" l="1"/>
  <c r="N229" i="11" l="1"/>
  <c r="S232" i="10"/>
  <c r="T229" i="11"/>
  <c r="Q229" i="11"/>
  <c r="M230" i="11" l="1"/>
  <c r="R229" i="11"/>
  <c r="O230" i="11" s="1"/>
  <c r="R233" i="10" s="1"/>
  <c r="S229" i="11"/>
  <c r="P230" i="11" l="1"/>
  <c r="T230" i="11" l="1"/>
  <c r="S233" i="10"/>
  <c r="N230" i="11"/>
  <c r="Q230" i="11"/>
  <c r="R230" i="11" l="1"/>
  <c r="O231" i="11" s="1"/>
  <c r="R234" i="10" s="1"/>
  <c r="M231" i="11"/>
  <c r="S230" i="11"/>
  <c r="P231" i="11" l="1"/>
  <c r="N231" i="11" l="1"/>
  <c r="S234" i="10"/>
  <c r="Q231" i="11"/>
  <c r="T231" i="11"/>
  <c r="R231" i="11" l="1"/>
  <c r="O232" i="11" s="1"/>
  <c r="R235" i="10" s="1"/>
  <c r="M232" i="11"/>
  <c r="S231" i="11"/>
  <c r="P232" i="11" l="1"/>
  <c r="T232" i="11" s="1"/>
  <c r="Q232" i="11" l="1"/>
  <c r="M233" i="11" s="1"/>
  <c r="S235" i="10"/>
  <c r="N232" i="11"/>
  <c r="S232" i="11" l="1"/>
  <c r="R232" i="11"/>
  <c r="O233" i="11" s="1"/>
  <c r="R236" i="10" s="1"/>
  <c r="P233" i="11"/>
  <c r="T233" i="11" l="1"/>
  <c r="N233" i="11"/>
  <c r="S236" i="10"/>
  <c r="Q233" i="11"/>
  <c r="R233" i="11" l="1"/>
  <c r="O234" i="11" s="1"/>
  <c r="R237" i="10" s="1"/>
  <c r="M234" i="11"/>
  <c r="S233" i="11"/>
  <c r="P234" i="11" l="1"/>
  <c r="Q234" i="11" l="1"/>
  <c r="S237" i="10"/>
  <c r="N234" i="11"/>
  <c r="T234" i="11"/>
  <c r="M235" i="11"/>
  <c r="R234" i="11" l="1"/>
  <c r="O235" i="11" s="1"/>
  <c r="R238" i="10" s="1"/>
  <c r="S234" i="11"/>
  <c r="P235" i="11"/>
  <c r="N235" i="11" l="1"/>
  <c r="S238" i="10"/>
  <c r="Q235" i="11"/>
  <c r="T235" i="11"/>
  <c r="S235" i="11" l="1"/>
  <c r="R235" i="11"/>
  <c r="O236" i="11" s="1"/>
  <c r="R239" i="10" s="1"/>
  <c r="M236" i="11"/>
  <c r="P236" i="11" l="1"/>
  <c r="Q236" i="11" l="1"/>
  <c r="M237" i="11" s="1"/>
  <c r="S239" i="10"/>
  <c r="N236" i="11"/>
  <c r="T236" i="11"/>
  <c r="S236" i="11" l="1"/>
  <c r="P237" i="11"/>
  <c r="R236" i="11"/>
  <c r="O237" i="11" s="1"/>
  <c r="T237" i="11" l="1"/>
  <c r="R240" i="10"/>
  <c r="Q237" i="11"/>
  <c r="S240" i="10"/>
  <c r="N237" i="11"/>
  <c r="R237" i="11" l="1"/>
  <c r="O238" i="11" s="1"/>
  <c r="R241" i="10" s="1"/>
  <c r="M238" i="11"/>
  <c r="P238" i="11" s="1"/>
  <c r="S237" i="11"/>
  <c r="Q238" i="11" l="1"/>
  <c r="M239" i="11" s="1"/>
  <c r="S241" i="10"/>
  <c r="N238" i="11"/>
  <c r="T238" i="11"/>
  <c r="S238" i="11" l="1"/>
  <c r="P239" i="11"/>
  <c r="R238" i="11"/>
  <c r="O239" i="11" s="1"/>
  <c r="T239" i="11" l="1"/>
  <c r="R242" i="10"/>
  <c r="Q239" i="11"/>
  <c r="S242" i="10"/>
  <c r="N239" i="11"/>
  <c r="R239" i="11" l="1"/>
  <c r="O240" i="11" s="1"/>
  <c r="R243" i="10" s="1"/>
  <c r="M240" i="11"/>
  <c r="P240" i="11" s="1"/>
  <c r="S239" i="11"/>
  <c r="Q240" i="11" l="1"/>
  <c r="S243" i="10"/>
  <c r="N240" i="11"/>
  <c r="T240" i="11"/>
  <c r="M241" i="11"/>
  <c r="S240" i="11" l="1"/>
  <c r="R240" i="11"/>
  <c r="O241" i="11" s="1"/>
  <c r="R244" i="10" s="1"/>
  <c r="P241" i="11"/>
  <c r="N241" i="11" l="1"/>
  <c r="S244" i="10"/>
  <c r="T241" i="11"/>
  <c r="Q241" i="11"/>
  <c r="M242" i="11" l="1"/>
  <c r="R241" i="11"/>
  <c r="O242" i="11" s="1"/>
  <c r="R245" i="10" s="1"/>
  <c r="S241" i="11"/>
  <c r="P242" i="11" l="1"/>
  <c r="N242" i="11" l="1"/>
  <c r="S245" i="10"/>
  <c r="Q242" i="11"/>
  <c r="M243" i="11" s="1"/>
  <c r="T242" i="11"/>
  <c r="S242" i="11" l="1"/>
  <c r="R242" i="11"/>
  <c r="O243" i="11" s="1"/>
  <c r="R246" i="10" s="1"/>
  <c r="P243" i="11"/>
  <c r="N243" i="11" l="1"/>
  <c r="S246" i="10"/>
  <c r="Q243" i="11"/>
  <c r="T243" i="11"/>
  <c r="S243" i="11" l="1"/>
  <c r="M244" i="11"/>
  <c r="R243" i="11"/>
  <c r="O244" i="11" s="1"/>
  <c r="R247" i="10" s="1"/>
  <c r="P244" i="11" l="1"/>
  <c r="T244" i="11" l="1"/>
  <c r="S247" i="10"/>
  <c r="N244" i="11"/>
  <c r="Q244" i="11"/>
  <c r="S244" i="11" l="1"/>
  <c r="M245" i="11"/>
  <c r="R244" i="11"/>
  <c r="O245" i="11" s="1"/>
  <c r="R248" i="10" s="1"/>
  <c r="P245" i="11" l="1"/>
  <c r="T245" i="11" l="1"/>
  <c r="S248" i="10"/>
  <c r="N245" i="11"/>
  <c r="Q245" i="11"/>
  <c r="M246" i="11" l="1"/>
  <c r="R245" i="11"/>
  <c r="O246" i="11" s="1"/>
  <c r="R249" i="10" s="1"/>
  <c r="S245" i="11"/>
  <c r="P246" i="11" l="1"/>
  <c r="N246" i="11" l="1"/>
  <c r="S249" i="10"/>
  <c r="T246" i="11"/>
  <c r="Q246" i="11"/>
  <c r="M247" i="11" l="1"/>
  <c r="R246" i="11"/>
  <c r="O247" i="11" s="1"/>
  <c r="R250" i="10" s="1"/>
  <c r="S246" i="11"/>
  <c r="P247" i="11" l="1"/>
  <c r="T247" i="11" l="1"/>
  <c r="S250" i="10"/>
  <c r="N247" i="11"/>
  <c r="Q247" i="11"/>
  <c r="M248" i="11" l="1"/>
  <c r="R247" i="11"/>
  <c r="O248" i="11" s="1"/>
  <c r="R251" i="10" s="1"/>
  <c r="S247" i="11"/>
  <c r="P248" i="11" l="1"/>
  <c r="N248" i="11" l="1"/>
  <c r="S251" i="10"/>
  <c r="Q248" i="11"/>
  <c r="T248" i="11"/>
  <c r="M249" i="11" l="1"/>
  <c r="R248" i="11"/>
  <c r="O249" i="11" s="1"/>
  <c r="R252" i="10" s="1"/>
  <c r="S248" i="11"/>
  <c r="P249" i="11" l="1"/>
  <c r="T249" i="11" l="1"/>
  <c r="S252" i="10"/>
  <c r="N249" i="11"/>
  <c r="Q249" i="11"/>
  <c r="R249" i="11" l="1"/>
  <c r="O250" i="11" s="1"/>
  <c r="R253" i="10" s="1"/>
  <c r="S249" i="11"/>
  <c r="M250" i="11"/>
  <c r="P250" i="11" s="1"/>
  <c r="N250" i="11" l="1"/>
  <c r="S253" i="10"/>
  <c r="Q250" i="11"/>
  <c r="M251" i="11" s="1"/>
  <c r="T250" i="11"/>
  <c r="S250" i="11" l="1"/>
  <c r="R250" i="11"/>
  <c r="O251" i="11" s="1"/>
  <c r="R254" i="10" s="1"/>
  <c r="P251" i="11"/>
  <c r="N251" i="11" l="1"/>
  <c r="S254" i="10"/>
  <c r="T251" i="11"/>
  <c r="Q251" i="11"/>
  <c r="R251" i="11" l="1"/>
  <c r="O252" i="11" s="1"/>
  <c r="R255" i="10" s="1"/>
  <c r="M252" i="11"/>
  <c r="S251" i="11"/>
  <c r="P252" i="11" l="1"/>
  <c r="T252" i="11" l="1"/>
  <c r="S255" i="10"/>
  <c r="N252" i="11"/>
  <c r="Q252" i="11"/>
  <c r="M253" i="11" s="1"/>
  <c r="S252" i="11" l="1"/>
  <c r="R252" i="11"/>
  <c r="O253" i="11" s="1"/>
  <c r="R256" i="10" s="1"/>
  <c r="P253" i="11"/>
  <c r="N253" i="11" l="1"/>
  <c r="S256" i="10"/>
  <c r="T253" i="11"/>
  <c r="Q253" i="11"/>
  <c r="M254" i="11" l="1"/>
  <c r="R253" i="11"/>
  <c r="O254" i="11" s="1"/>
  <c r="R257" i="10" s="1"/>
  <c r="S253" i="11"/>
  <c r="P254" i="11" l="1"/>
  <c r="T254" i="11" l="1"/>
  <c r="S257" i="10"/>
  <c r="N254" i="11"/>
  <c r="Q254" i="11"/>
  <c r="R254" i="11" l="1"/>
  <c r="O255" i="11" s="1"/>
  <c r="R258" i="10" s="1"/>
  <c r="M255" i="11"/>
  <c r="S254" i="11"/>
  <c r="P255" i="11" l="1"/>
  <c r="T255" i="11" l="1"/>
  <c r="S258" i="10"/>
  <c r="N255" i="11"/>
  <c r="Q255" i="11"/>
  <c r="R255" i="11" l="1"/>
  <c r="O256" i="11" s="1"/>
  <c r="R259" i="10" s="1"/>
  <c r="S255" i="11"/>
  <c r="M256" i="11"/>
  <c r="P256" i="11" s="1"/>
  <c r="N256" i="11" l="1"/>
  <c r="S259" i="10"/>
  <c r="Q256" i="11"/>
  <c r="T256" i="11"/>
  <c r="S256" i="11" l="1"/>
  <c r="M257" i="11"/>
  <c r="R256" i="11"/>
  <c r="O257" i="11" s="1"/>
  <c r="R260" i="10" s="1"/>
  <c r="P257" i="11" l="1"/>
  <c r="T257" i="11" l="1"/>
  <c r="S260" i="10"/>
  <c r="N257" i="11"/>
  <c r="Q257" i="11"/>
  <c r="S257" i="11" l="1"/>
  <c r="R257" i="11"/>
  <c r="O258" i="11" s="1"/>
  <c r="R261" i="10" s="1"/>
  <c r="M258" i="11"/>
  <c r="P258" i="11" l="1"/>
  <c r="N258" i="11" l="1"/>
  <c r="S261" i="10"/>
  <c r="Q258" i="11"/>
  <c r="T258" i="11"/>
  <c r="M259" i="11" l="1"/>
  <c r="R258" i="11"/>
  <c r="O259" i="11" s="1"/>
  <c r="R262" i="10" s="1"/>
  <c r="S258" i="11"/>
  <c r="P259" i="11" l="1"/>
  <c r="T259" i="11" l="1"/>
  <c r="S262" i="10"/>
  <c r="N259" i="11"/>
  <c r="Q259" i="11"/>
  <c r="M260" i="11" l="1"/>
  <c r="R259" i="11"/>
  <c r="O260" i="11" s="1"/>
  <c r="R263" i="10" s="1"/>
  <c r="S259" i="11"/>
  <c r="P260" i="11" l="1"/>
  <c r="Q260" i="11" l="1"/>
  <c r="S263" i="10"/>
  <c r="N260" i="11"/>
  <c r="T260" i="11"/>
  <c r="M261" i="11"/>
  <c r="S260" i="11" l="1"/>
  <c r="R260" i="11"/>
  <c r="O261" i="11" s="1"/>
  <c r="P261" i="11"/>
  <c r="N261" i="11" l="1"/>
  <c r="S264" i="10"/>
  <c r="T261" i="11"/>
  <c r="R264" i="10"/>
  <c r="Q261" i="11"/>
  <c r="R261" i="11" l="1"/>
  <c r="O262" i="11" s="1"/>
  <c r="R265" i="10" s="1"/>
  <c r="S261" i="11"/>
  <c r="M262" i="11"/>
  <c r="P262" i="11" s="1"/>
  <c r="N262" i="11" l="1"/>
  <c r="S265" i="10"/>
  <c r="Q262" i="11"/>
  <c r="T262" i="11"/>
  <c r="M263" i="11" l="1"/>
  <c r="R262" i="11"/>
  <c r="O263" i="11" s="1"/>
  <c r="R266" i="10" s="1"/>
  <c r="S262" i="11"/>
  <c r="P263" i="11" l="1"/>
  <c r="T263" i="11" l="1"/>
  <c r="S266" i="10"/>
  <c r="N263" i="11"/>
  <c r="N264" i="11" s="1"/>
  <c r="N265" i="11" s="1"/>
  <c r="N266" i="11" s="1"/>
  <c r="N267" i="11" s="1"/>
  <c r="N268" i="11" s="1"/>
  <c r="N269" i="11" s="1"/>
  <c r="N270" i="11" s="1"/>
  <c r="Q263" i="11"/>
  <c r="R263" i="11" l="1"/>
  <c r="O264" i="11" s="1"/>
  <c r="T264" i="11" s="1"/>
  <c r="R264" i="11"/>
  <c r="O265" i="11" s="1"/>
  <c r="T265" i="11" s="1"/>
  <c r="S263" i="11"/>
  <c r="S264" i="11" l="1"/>
  <c r="R265" i="11"/>
  <c r="O266" i="11" s="1"/>
  <c r="T266" i="11" s="1"/>
  <c r="S265" i="11" l="1"/>
  <c r="R266" i="11"/>
  <c r="O267" i="11" s="1"/>
  <c r="T267" i="11" s="1"/>
  <c r="S266" i="11" l="1"/>
  <c r="S267" i="11"/>
  <c r="R267" i="11" l="1"/>
  <c r="O268" i="11" s="1"/>
  <c r="T268" i="11" s="1"/>
  <c r="S268" i="11"/>
  <c r="O17" i="11" s="1"/>
  <c r="AB26" i="10" s="1"/>
  <c r="R268" i="11" l="1"/>
  <c r="O269" i="11" s="1"/>
  <c r="T269" i="11" s="1"/>
  <c r="R269" i="11"/>
  <c r="O270" i="11" s="1"/>
  <c r="R270" i="11" l="1"/>
  <c r="T270" i="11"/>
  <c r="O18" i="11"/>
  <c r="T18" i="11" l="1"/>
  <c r="AB27" i="10"/>
  <c r="AB28" i="10" s="1"/>
</calcChain>
</file>

<file path=xl/sharedStrings.xml><?xml version="1.0" encoding="utf-8"?>
<sst xmlns="http://schemas.openxmlformats.org/spreadsheetml/2006/main" count="401" uniqueCount="168">
  <si>
    <t>Interest Rate</t>
  </si>
  <si>
    <t>Loan Tenure (months)</t>
  </si>
  <si>
    <t>EMI</t>
  </si>
  <si>
    <t xml:space="preserve">Loan at strt </t>
  </si>
  <si>
    <t xml:space="preserve">intrest </t>
  </si>
  <si>
    <t>loan at end</t>
  </si>
  <si>
    <t>Enter the loan information</t>
  </si>
  <si>
    <t>Base Scheme</t>
  </si>
  <si>
    <t>Repayment fee</t>
  </si>
  <si>
    <t>Principal</t>
  </si>
  <si>
    <t xml:space="preserve"> Re Payment  (Input)</t>
  </si>
  <si>
    <t>bank deposit</t>
  </si>
  <si>
    <t xml:space="preserve">Loan Amount </t>
  </si>
  <si>
    <t xml:space="preserve">home saving </t>
  </si>
  <si>
    <t>Interest Rate yearly</t>
  </si>
  <si>
    <t>monthly rate</t>
  </si>
  <si>
    <t>discounting factor</t>
  </si>
  <si>
    <t>Basic Calculation</t>
  </si>
  <si>
    <t xml:space="preserve">check2 </t>
  </si>
  <si>
    <t>(Intrest +pricipal = emi )</t>
  </si>
  <si>
    <t xml:space="preserve">check 1 </t>
  </si>
  <si>
    <t>(total principal paid equal to loan amount</t>
  </si>
  <si>
    <t xml:space="preserve">Repayment fee </t>
  </si>
  <si>
    <t>outstanding loan</t>
  </si>
  <si>
    <t>max of Repayment fee</t>
  </si>
  <si>
    <t>min of fee</t>
  </si>
  <si>
    <t>Part repayment</t>
  </si>
  <si>
    <t>interest</t>
  </si>
  <si>
    <t>Total interest paid</t>
  </si>
  <si>
    <t>Repayment fee  % of outstanding fee</t>
  </si>
  <si>
    <t xml:space="preserve">Part repayment </t>
  </si>
  <si>
    <t>Total Repayment fee</t>
  </si>
  <si>
    <t>total Principal paid</t>
  </si>
  <si>
    <t>Results</t>
  </si>
  <si>
    <t>Total Principal paid</t>
  </si>
  <si>
    <t>conclusion</t>
  </si>
  <si>
    <t>Base Scheme cost</t>
  </si>
  <si>
    <t>Home saving Schme cost</t>
  </si>
  <si>
    <t xml:space="preserve"> Goal Seek  :  by putting difference of both scheme cost 0.</t>
  </si>
  <si>
    <t>Objective</t>
  </si>
  <si>
    <t>The key assumptions used in the model are:</t>
  </si>
  <si>
    <t>Inflation of costs has been ignored.</t>
  </si>
  <si>
    <t>Assumptions</t>
  </si>
  <si>
    <t>loan repayment is always at the end of year</t>
  </si>
  <si>
    <t>Input Sheet</t>
  </si>
  <si>
    <t>Check 1   total principal paid during the loan schdule should be equal to loan amount borrowed at inception.</t>
  </si>
  <si>
    <t>** During prepare loan schdule make sure the last re payment amount will be equal to only outstanding amount</t>
  </si>
  <si>
    <t>**intrsest should not be calculate once payment is completed</t>
  </si>
  <si>
    <t xml:space="preserve">for attaining the objective, Scheneio 3 workbook is replica of scnerio2 . </t>
  </si>
  <si>
    <t>Base</t>
  </si>
  <si>
    <t xml:space="preserve">principal </t>
  </si>
  <si>
    <t>Months</t>
  </si>
  <si>
    <t>Home Saver scheme</t>
  </si>
  <si>
    <t>Base Scenerio</t>
  </si>
  <si>
    <t xml:space="preserve"> Both chart showing that as the time passes in the EMI repayment of pricipal component inrease and intrest component decreases. </t>
  </si>
  <si>
    <t>Total cost</t>
  </si>
  <si>
    <t>Home saver scheme</t>
  </si>
  <si>
    <t xml:space="preserve">Audit Trail </t>
  </si>
  <si>
    <t>Scenerio 2</t>
  </si>
  <si>
    <t xml:space="preserve">also in the base schme the step decrese in intrest componenet as the repayment is done at constant interval </t>
  </si>
  <si>
    <t>for Home saver scheme under scenerio 2 show that the  repayment of loan is mush quicker than base scenerio</t>
  </si>
  <si>
    <t xml:space="preserve"> Above chart is showing that Base scheme is expensive.</t>
  </si>
  <si>
    <t xml:space="preserve"> As total intrest paid and repayment fee are higher than the intrest paid under home saver scheme.</t>
  </si>
  <si>
    <t>Scenerio 3</t>
  </si>
  <si>
    <t xml:space="preserve">Intrest in scenero2 </t>
  </si>
  <si>
    <t xml:space="preserve">intrest in schnero 3 </t>
  </si>
  <si>
    <t xml:space="preserve"> Home Saver</t>
  </si>
  <si>
    <t>Bank Deposit Amount ( p.m.) as per Mr. Ashok's expected Cashflows</t>
  </si>
  <si>
    <t xml:space="preserve">interest </t>
  </si>
  <si>
    <t>Loan outstanding less Bank Balance at start</t>
  </si>
  <si>
    <t>All data provided is correct - in terms of scheme design, input data provided.</t>
  </si>
  <si>
    <t>constant amount of repayment across the period</t>
  </si>
  <si>
    <t>Interest earned on deposits and interest charged on the outstanding Loan amount is same</t>
  </si>
  <si>
    <t>Impact of taxes is ignored</t>
  </si>
  <si>
    <t>This worksheet contains all the parameters used in the model for two the schemes</t>
  </si>
  <si>
    <t>Monthly Deposit</t>
  </si>
  <si>
    <t>Table 1: Base Scheme</t>
  </si>
  <si>
    <t xml:space="preserve">Table 2: Home saving </t>
  </si>
  <si>
    <t>There are 2  input tables in this sheet with same parameters.</t>
  </si>
  <si>
    <t>Table number 1 for the inputs for base scheme and table no.2 is  for inputs for Home saver scheme</t>
  </si>
  <si>
    <t>Parameter</t>
  </si>
  <si>
    <t>Discription</t>
  </si>
  <si>
    <t>period for which loan taken</t>
  </si>
  <si>
    <t xml:space="preserve">Repayment fee as a % of outstanding loan at any given point of time </t>
  </si>
  <si>
    <t xml:space="preserve">Maximum cap on Repayment fee, if any </t>
  </si>
  <si>
    <t xml:space="preserve">Main Inputs are  :  Table 1 </t>
  </si>
  <si>
    <t xml:space="preserve">Minimum of  Repayment fee, if any </t>
  </si>
  <si>
    <t xml:space="preserve">Loan amount borrowed at the inception </t>
  </si>
  <si>
    <t xml:space="preserve">Loan Principal Repayment if any </t>
  </si>
  <si>
    <t>Main Inputs are  :  Table 2</t>
  </si>
  <si>
    <t>Bank Deposit</t>
  </si>
  <si>
    <r>
      <rPr>
        <b/>
        <u/>
        <sz val="12"/>
        <color theme="1"/>
        <rFont val="Times New Roman"/>
        <family val="1"/>
      </rPr>
      <t>The purpose of the spreadsheet is to compare the two loan schemes as below:</t>
    </r>
    <r>
      <rPr>
        <sz val="12"/>
        <color theme="1"/>
        <rFont val="Times New Roman"/>
        <family val="1"/>
      </rPr>
      <t xml:space="preserve">
1. Basic Loan Scheme 
2. Smart Home Saver Scheme 
Under basic scheme the person can repay the loan once in a year with the repayment penality. Under Home Saver Scheme, Mr. Ashok can park his idle money in Home Saver account anytime (the moneywhich will earn the same interest rate as the borrowing rate). The interest on the Outstanding Principal loan will be reduced to the extent of the interest earned on the cumulative deposits. He also has an option to withdraw money to the extent he has deposited voluntarily. 
</t>
    </r>
  </si>
  <si>
    <t>Loan amount borrowed at the inception  (S)</t>
  </si>
  <si>
    <t>period for which loan taken (n)</t>
  </si>
  <si>
    <t>Base Scheme Loan Schdule</t>
  </si>
  <si>
    <t xml:space="preserve">Column D </t>
  </si>
  <si>
    <t>Column E</t>
  </si>
  <si>
    <t xml:space="preserve">Column F </t>
  </si>
  <si>
    <t>Column G</t>
  </si>
  <si>
    <t xml:space="preserve">Column C </t>
  </si>
  <si>
    <t>Home Saver Scheme Loan Schdule</t>
  </si>
  <si>
    <t>Column M</t>
  </si>
  <si>
    <t>Column N</t>
  </si>
  <si>
    <t>Column O</t>
  </si>
  <si>
    <t>Column P</t>
  </si>
  <si>
    <t>Base  sheet</t>
  </si>
  <si>
    <t>Both check replcicated for both scheme. However we need to incorporate following points during xl farmulaeincorporating to work the above check.</t>
  </si>
  <si>
    <t>Column H</t>
  </si>
  <si>
    <r>
      <t>Loan Outstanding at End = Loan at start(S</t>
    </r>
    <r>
      <rPr>
        <vertAlign val="subscript"/>
        <sz val="11"/>
        <color theme="1"/>
        <rFont val="Calibri"/>
        <family val="2"/>
        <scheme val="minor"/>
      </rPr>
      <t>n</t>
    </r>
    <r>
      <rPr>
        <sz val="11"/>
        <color theme="1"/>
        <rFont val="Calibri"/>
        <family val="2"/>
        <scheme val="minor"/>
      </rPr>
      <t>) - EMI</t>
    </r>
  </si>
  <si>
    <t xml:space="preserve">This sheet show the chart used to analyse the results: </t>
  </si>
  <si>
    <t>This sheet shows the loan schedule for both option with  no repayment . Only difference between two scheme is interest rate.
As per input given the base scheme interest rate is 8% per annum and home save schme has interest of 8.5% per annum.</t>
  </si>
  <si>
    <t>The loan schedule calculation: 
Base Scheme in Column C to I 
Home Saver Scheme in Column M to R</t>
  </si>
  <si>
    <t>Description</t>
  </si>
  <si>
    <r>
      <t xml:space="preserve"> Loan at the start  = S</t>
    </r>
    <r>
      <rPr>
        <vertAlign val="subscript"/>
        <sz val="11"/>
        <color theme="1"/>
        <rFont val="Calibri"/>
        <family val="2"/>
        <scheme val="minor"/>
      </rPr>
      <t>n</t>
    </r>
    <r>
      <rPr>
        <sz val="11"/>
        <color theme="1"/>
        <rFont val="Calibri"/>
        <family val="2"/>
        <scheme val="minor"/>
      </rPr>
      <t xml:space="preserve"> at n=0  S</t>
    </r>
    <r>
      <rPr>
        <vertAlign val="subscript"/>
        <sz val="11"/>
        <color theme="1"/>
        <rFont val="Calibri"/>
        <family val="2"/>
        <scheme val="minor"/>
      </rPr>
      <t>n</t>
    </r>
    <r>
      <rPr>
        <sz val="11"/>
        <color theme="1"/>
        <rFont val="Calibri"/>
        <family val="2"/>
        <scheme val="minor"/>
      </rPr>
      <t>= Initial loan amount (s), and for rest cells in C column it takes the principal at the end from Column Q</t>
    </r>
  </si>
  <si>
    <t>Cells</t>
  </si>
  <si>
    <t>Though it's an input however the repayments are known in advance hence made it formulae driven such that every part repayment is done at the end of 12 months</t>
  </si>
  <si>
    <t>Though it's an input however the repayments are known in advance hence made it formulae driven such that every part repayment is done at the end of every month.</t>
  </si>
  <si>
    <t>As based on the parameter provided Home Saver Scheme is an arbitrage on the given set of cash flows, the bank manager is sceptical of making losses on their investments. He decides to remove this arbitrage opportunity under Scenario 2 with immediate effect. So this sheet calulates the interest rate we need to charge on Home saver scheme to make both the options cost neutral</t>
  </si>
  <si>
    <t>Schnerio 3 Sheet</t>
  </si>
  <si>
    <r>
      <t>Loan Outstanding at End = Loan at start(S</t>
    </r>
    <r>
      <rPr>
        <vertAlign val="subscript"/>
        <sz val="11"/>
        <color theme="1"/>
        <rFont val="Calibri"/>
        <family val="2"/>
        <scheme val="minor"/>
      </rPr>
      <t>n</t>
    </r>
    <r>
      <rPr>
        <sz val="11"/>
        <color theme="1"/>
        <rFont val="Calibri"/>
        <family val="2"/>
        <scheme val="minor"/>
      </rPr>
      <t>) - EMI- Repayment made ( If any)</t>
    </r>
  </si>
  <si>
    <t>Principal amount paid in EMI = Emi - Interest paid</t>
  </si>
  <si>
    <t>interest paid during the period = loan at start * interest rate</t>
  </si>
  <si>
    <t xml:space="preserve"> Principal amount paid in EMI = Emi - Interest paid</t>
  </si>
  <si>
    <t xml:space="preserve">check 2  for every month payment interest +pricipal paid should be equal to the EMI </t>
  </si>
  <si>
    <t>interest at which loan provide by bank</t>
  </si>
  <si>
    <t>interest at which loan provide by bank (I)</t>
  </si>
  <si>
    <t>Interest paid during the period = loan at start (S) * interest rate (i)</t>
  </si>
  <si>
    <t xml:space="preserve"> Principal amount paid in EMI = Emi - interest paid</t>
  </si>
  <si>
    <t>In Cell T17 we put goalseek to make difference of cost to zero by changing the interest rate in N4.</t>
  </si>
  <si>
    <t>Cell ( D13: D14) are the monthly interest rates and  discounting factor,  Cells ( E13: E14) are the calculations to find the value of those parameters. Formulae for same are: Monthly intrest rate (i)' = I/12 and discounting factor v = 1/(1+i).</t>
  </si>
  <si>
    <t>Scheme</t>
  </si>
  <si>
    <t xml:space="preserve">Base Scheme  : </t>
  </si>
  <si>
    <t xml:space="preserve">Home Saver Scheme : </t>
  </si>
  <si>
    <t xml:space="preserve"> Cells (N3:N8) and Cells ( O3:O8)</t>
  </si>
  <si>
    <t xml:space="preserve">Cells ( D3: D8) and Cells ( E3:E8)
</t>
  </si>
  <si>
    <t xml:space="preserve"> Cells (N13:N14) and Cells ( O13:O14)</t>
  </si>
  <si>
    <t xml:space="preserve">Cells ( D13: D14) and Cells ( E13:E14)
</t>
  </si>
  <si>
    <t xml:space="preserve">Cells ( D16: D19) and Cells ( E16:E19)
</t>
  </si>
  <si>
    <t xml:space="preserve">  Cells ( N16: N19) and Cells ( O16:O19)
</t>
  </si>
  <si>
    <t xml:space="preserve">Cell ( D3: d8) are the  are the parameters.
Cells ( E3: e8)  are the values taken from the input sheet </t>
  </si>
  <si>
    <t xml:space="preserve">Cell ( N3: N8) are the  are the parameters.
Cells ( O3: O8)  are the values taken from the input sheet </t>
  </si>
  <si>
    <t>Cell ( N13: N14) are the monthly interest rates and  discounting factor,  Cells ( O13: O14) are the calculations to find the value of those parameters. Formulae for same are: Monthly intrest rate (i)' = I/12 and discounting factor v = 1/(1+i).</t>
  </si>
  <si>
    <t xml:space="preserve">Cells ( N16:N19) are the EMI, Total repayment Fee, Total interest paid and Total Capital paid parameters calculated in Cells ( O16:O19) as required in the base scenario.
EMI = S/an,     Where  an = (1-Vn) /I
Total Repayment fee = sum of column M from loan schedule
Total Intrest paid  = Sum of column  N from Loan Schedule
Total Principal paid = Sum of column O from loan schedule 
</t>
  </si>
  <si>
    <t xml:space="preserve">Cells ( D16:D19) are the EMI, Total repayment Fee, Total interest paid and Total Principal paid parameters calculated in Cells ( E16:E19) as 
EMI = S/an,     Where  an = (1-Vn) /I, 
Total Repayment fee = sum of column D from loan schedule
Total Intrest paid  = Sum of column  E from Loan Schedule
Total Principal paid = Sum of column F from loan schedule 
</t>
  </si>
  <si>
    <t xml:space="preserve">Base Scheme </t>
  </si>
  <si>
    <t xml:space="preserve">Home Saver Scheme </t>
  </si>
  <si>
    <t>Schnenerio2 Sheet</t>
  </si>
  <si>
    <t>Chart sheet</t>
  </si>
  <si>
    <t>Here the input for part repayment can be made; though it's nil as it's base scenario and do not contain any formulae.</t>
  </si>
  <si>
    <t xml:space="preserve"> provision for Bank Deposit</t>
  </si>
  <si>
    <t>Column Q</t>
  </si>
  <si>
    <r>
      <t xml:space="preserve"> Loan at the start  = S</t>
    </r>
    <r>
      <rPr>
        <vertAlign val="subscript"/>
        <sz val="11"/>
        <color theme="1"/>
        <rFont val="Calibri"/>
        <family val="2"/>
        <scheme val="minor"/>
      </rPr>
      <t>n</t>
    </r>
    <r>
      <rPr>
        <sz val="11"/>
        <color theme="1"/>
        <rFont val="Calibri"/>
        <family val="2"/>
        <scheme val="minor"/>
      </rPr>
      <t xml:space="preserve"> at n=0  S</t>
    </r>
    <r>
      <rPr>
        <vertAlign val="subscript"/>
        <sz val="11"/>
        <color theme="1"/>
        <rFont val="Calibri"/>
        <family val="2"/>
        <scheme val="minor"/>
      </rPr>
      <t>n</t>
    </r>
    <r>
      <rPr>
        <sz val="11"/>
        <color theme="1"/>
        <rFont val="Calibri"/>
        <family val="2"/>
        <scheme val="minor"/>
      </rPr>
      <t>= Initial loan amount (s), and for rest cells in C column it takes the principal at the end from Column G + repayment fee (if any) from column coulmn H</t>
    </r>
  </si>
  <si>
    <t>Column R</t>
  </si>
  <si>
    <t>Loan Outstanding at End = Loan at start(Sn) - EMI- Bank deposit ( If any)</t>
  </si>
  <si>
    <t>Column S</t>
  </si>
  <si>
    <t>Repayment Fee =column Q* Repayment Penality % ( Fee based on the amount of capital outstanding subject to min/max fee)</t>
  </si>
  <si>
    <t>Repayment fee  =column G* Repayment Penality %</t>
  </si>
  <si>
    <t>Repayment fee  =column Q* Repayment Penality % ( Fee based on the amount of capital outstanding subject to min/max fee)</t>
  </si>
  <si>
    <t>Repayment Fee  =column G* Repayment Penality % ( Fee based on the amount of capital outstanding subject to min/max fee)</t>
  </si>
  <si>
    <t xml:space="preserve">Cell ( D3: d8) are the parameters.
Cells ( E3: e8)  are the values taken from the input sheet </t>
  </si>
  <si>
    <r>
      <t xml:space="preserve"> Loan at the start  = S</t>
    </r>
    <r>
      <rPr>
        <vertAlign val="subscript"/>
        <sz val="11"/>
        <color theme="1"/>
        <rFont val="Calibri"/>
        <family val="2"/>
        <scheme val="minor"/>
      </rPr>
      <t>n</t>
    </r>
    <r>
      <rPr>
        <sz val="11"/>
        <color theme="1"/>
        <rFont val="Calibri"/>
        <family val="2"/>
        <scheme val="minor"/>
      </rPr>
      <t xml:space="preserve"> at n=0  S</t>
    </r>
    <r>
      <rPr>
        <vertAlign val="subscript"/>
        <sz val="11"/>
        <color theme="1"/>
        <rFont val="Calibri"/>
        <family val="2"/>
        <scheme val="minor"/>
      </rPr>
      <t>n</t>
    </r>
    <r>
      <rPr>
        <sz val="11"/>
        <color theme="1"/>
        <rFont val="Calibri"/>
        <family val="2"/>
        <scheme val="minor"/>
      </rPr>
      <t>= Initial loan amount (s), and for rest cells in C column it takes the principal at the end from   Column G   + repayment fee (if any) from coulmn H</t>
    </r>
  </si>
  <si>
    <t>Both check replcicated for both scheme. However we need to incorporate following points during xl farmulae incorporating to work the above check.</t>
  </si>
  <si>
    <t>** During preparing loan schdule make sure the last re payment amount will be equal to only outstanding amount</t>
  </si>
  <si>
    <t>**interest should not be calculated once payment is completed</t>
  </si>
  <si>
    <t>Appropriate chart i.e. line chart to show loan schdule on two interest rate options for base scenerio and scnerio no.2.</t>
  </si>
  <si>
    <t xml:space="preserve">The Charts show the  principal and interest  in Emi move during the schdule, the data is taken from the corrosponding  option and corrosponsing scenerio.
If repayment done than how the graph will represent the principal amount under both options.  And as expected  chart showing that as the time passes in the EMI repayment of pricipal component increase and intrest component decreases.  In base scheme of scenerio 2 option   the step decrese in intrest componenet as the repayment is done at constant interval .For Home saver scheme under scenerio 2 show that the  repayment of loan is mush quicker than base scenerio
</t>
  </si>
  <si>
    <t xml:space="preserve">Also  a  bar chart used to compare  the cost of both options of mortgage  and analyse that which scheme is expensive for the borrower. The corrosponding data is taken from the scenerio 2  tab.   The results shows  that Base scheme is expensive.  As total intrest paid and repayment fee are higher than the intrest paid under home saver scheme.
Also a bar chart is used to comapre the intrest rate undeer two scenerios for Home save scheme options. The data is taken from corosponding sheet.
</t>
  </si>
  <si>
    <t>Base Scheme cost is calculated in In Cell T16  (Total  Repayment fee under base scheme (E17) + Total Intrest paid under base schme (E18)
Home Saver Scheme cost is calculated in In Cell T17  (Total  Repayment fee under home saver scheme (O17) + Total Intrest paid under home saver scheme (O18)
The required result is in cell T18 to show which scheme is expensive. It is calculated by comparing T16 cell with T17 cell.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</si>
</sst>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_(* \(#,##0.00\);_(* &quot;-&quot;??_);_(@_)"/>
    <numFmt numFmtId="165" formatCode="_(* #,##0_);_(* \(#,##0\);_(* &quot;-&quot;??_);_(@_)"/>
    <numFmt numFmtId="166" formatCode="_ * #,##0.0000_ ;_ * \-#,##0.0000_ ;_ * &quot;-&quot;??_ ;_ @_ "/>
    <numFmt numFmtId="167" formatCode="_ * #,##0_ ;_ * \-#,##0_ ;_ * &quot;-&quot;??_ ;_ @_ "/>
    <numFmt numFmtId="168" formatCode="_ * #,##0.00000_ ;_ * \-#,##0.00000_ ;_ * &quot;-&quot;??_ ;_ @_ "/>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28"/>
      <color theme="1"/>
      <name val="Calibri"/>
      <family val="2"/>
      <scheme val="minor"/>
    </font>
    <font>
      <sz val="28"/>
      <color theme="6" tint="-0.499984740745262"/>
      <name val="Calibri"/>
      <family val="2"/>
      <scheme val="minor"/>
    </font>
    <font>
      <b/>
      <sz val="12"/>
      <color theme="1"/>
      <name val="Calibri"/>
      <family val="2"/>
      <scheme val="minor"/>
    </font>
    <font>
      <sz val="22"/>
      <color theme="9" tint="-0.249977111117893"/>
      <name val="Calibri"/>
      <family val="2"/>
      <scheme val="minor"/>
    </font>
    <font>
      <sz val="12"/>
      <color theme="1"/>
      <name val="Times New Roman"/>
      <family val="1"/>
    </font>
    <font>
      <b/>
      <u/>
      <sz val="20"/>
      <color theme="1"/>
      <name val="Calibri"/>
      <family val="2"/>
      <scheme val="minor"/>
    </font>
    <font>
      <b/>
      <u/>
      <sz val="11"/>
      <color theme="1"/>
      <name val="Calibri"/>
      <family val="2"/>
      <scheme val="minor"/>
    </font>
    <font>
      <b/>
      <sz val="22"/>
      <color theme="1"/>
      <name val="Calibri"/>
      <family val="2"/>
      <scheme val="minor"/>
    </font>
    <font>
      <b/>
      <u/>
      <sz val="12"/>
      <color theme="1"/>
      <name val="Times New Roman"/>
      <family val="1"/>
    </font>
    <font>
      <b/>
      <sz val="12"/>
      <color theme="1"/>
      <name val="Times New Roman"/>
      <family val="1"/>
    </font>
    <font>
      <sz val="12"/>
      <color rgb="FFFF0000"/>
      <name val="Times New Roman"/>
      <family val="1"/>
    </font>
    <font>
      <vertAlign val="subscript"/>
      <sz val="11"/>
      <color theme="1"/>
      <name val="Calibri"/>
      <family val="2"/>
      <scheme val="minor"/>
    </font>
    <font>
      <b/>
      <u/>
      <sz val="12"/>
      <color theme="1"/>
      <name val="Calibri"/>
      <family val="2"/>
      <scheme val="minor"/>
    </font>
    <font>
      <b/>
      <u/>
      <sz val="12"/>
      <color rgb="FFFF0000"/>
      <name val="Times New Roman"/>
      <family val="1"/>
    </font>
    <font>
      <b/>
      <sz val="16"/>
      <color theme="1"/>
      <name val="Calibri"/>
      <family val="2"/>
      <scheme val="minor"/>
    </font>
    <font>
      <sz val="11"/>
      <color rgb="FF0070C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C000"/>
        <bgColor indexed="64"/>
      </patternFill>
    </fill>
  </fills>
  <borders count="34">
    <border>
      <left/>
      <right/>
      <top/>
      <bottom/>
      <diagonal/>
    </border>
    <border>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214">
    <xf numFmtId="0" fontId="0" fillId="0" borderId="0" xfId="0"/>
    <xf numFmtId="0" fontId="0" fillId="0" borderId="0" xfId="0"/>
    <xf numFmtId="165" fontId="0" fillId="0" borderId="0" xfId="0" applyNumberFormat="1"/>
    <xf numFmtId="43" fontId="0" fillId="0" borderId="0" xfId="0" applyNumberFormat="1"/>
    <xf numFmtId="0" fontId="2" fillId="0" borderId="1" xfId="0" applyFont="1" applyFill="1" applyBorder="1" applyAlignment="1">
      <alignment horizontal="right"/>
    </xf>
    <xf numFmtId="165" fontId="0" fillId="3" borderId="0" xfId="0" applyNumberFormat="1" applyFill="1"/>
    <xf numFmtId="0" fontId="0" fillId="3" borderId="0" xfId="0" applyFill="1"/>
    <xf numFmtId="0" fontId="2" fillId="0" borderId="0" xfId="0" applyFont="1"/>
    <xf numFmtId="0" fontId="2" fillId="0" borderId="0" xfId="0" applyFont="1" applyFill="1" applyBorder="1" applyAlignment="1"/>
    <xf numFmtId="0" fontId="2" fillId="0" borderId="0" xfId="0" applyFont="1" applyFill="1" applyBorder="1" applyAlignment="1">
      <alignment horizontal="right"/>
    </xf>
    <xf numFmtId="0" fontId="0" fillId="0" borderId="0" xfId="0" applyFill="1"/>
    <xf numFmtId="0" fontId="0" fillId="0" borderId="0" xfId="0" applyFill="1" applyBorder="1"/>
    <xf numFmtId="0" fontId="3" fillId="0" borderId="0" xfId="0" applyFont="1" applyFill="1" applyBorder="1"/>
    <xf numFmtId="43" fontId="3" fillId="0" borderId="0" xfId="0" applyNumberFormat="1" applyFont="1"/>
    <xf numFmtId="0" fontId="3" fillId="0" borderId="0" xfId="0" applyFont="1"/>
    <xf numFmtId="0" fontId="0" fillId="2" borderId="0" xfId="0" applyFill="1"/>
    <xf numFmtId="168" fontId="0" fillId="0" borderId="0" xfId="0" applyNumberFormat="1"/>
    <xf numFmtId="0" fontId="2" fillId="0" borderId="4" xfId="0" applyFont="1" applyFill="1" applyBorder="1" applyAlignment="1">
      <alignment horizontal="left"/>
    </xf>
    <xf numFmtId="43" fontId="0" fillId="3" borderId="5" xfId="0" applyNumberFormat="1" applyFill="1" applyBorder="1"/>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7" xfId="0" applyFont="1" applyFill="1" applyBorder="1" applyAlignment="1">
      <alignment horizontal="left" vertical="top"/>
    </xf>
    <xf numFmtId="166" fontId="0" fillId="4" borderId="5" xfId="0" applyNumberFormat="1" applyFill="1" applyBorder="1"/>
    <xf numFmtId="43" fontId="0" fillId="4" borderId="1" xfId="1" applyFont="1" applyFill="1" applyBorder="1"/>
    <xf numFmtId="167" fontId="0" fillId="4" borderId="11" xfId="1" applyNumberFormat="1" applyFont="1" applyFill="1" applyBorder="1"/>
    <xf numFmtId="166" fontId="0" fillId="4" borderId="1" xfId="0" applyNumberFormat="1" applyFill="1" applyBorder="1"/>
    <xf numFmtId="167" fontId="0" fillId="4" borderId="1" xfId="1" applyNumberFormat="1" applyFont="1" applyFill="1" applyBorder="1"/>
    <xf numFmtId="167" fontId="0" fillId="4" borderId="8" xfId="0" applyNumberFormat="1" applyFill="1" applyBorder="1"/>
    <xf numFmtId="43" fontId="0" fillId="3" borderId="1" xfId="0" applyNumberFormat="1" applyFill="1" applyBorder="1"/>
    <xf numFmtId="167" fontId="0" fillId="3" borderId="8" xfId="1" applyNumberFormat="1" applyFont="1" applyFill="1" applyBorder="1"/>
    <xf numFmtId="43" fontId="0" fillId="4" borderId="1" xfId="0" applyNumberFormat="1" applyFill="1" applyBorder="1"/>
    <xf numFmtId="167" fontId="0" fillId="4" borderId="1" xfId="0" applyNumberFormat="1" applyFill="1" applyBorder="1"/>
    <xf numFmtId="0" fontId="4" fillId="0" borderId="0" xfId="0" applyFont="1" applyFill="1"/>
    <xf numFmtId="0" fontId="5" fillId="0" borderId="0" xfId="0" applyFont="1" applyFill="1"/>
    <xf numFmtId="43" fontId="0" fillId="3" borderId="8" xfId="0" applyNumberFormat="1" applyFill="1" applyBorder="1"/>
    <xf numFmtId="165" fontId="0" fillId="5" borderId="0" xfId="0" applyNumberFormat="1" applyFill="1"/>
    <xf numFmtId="0" fontId="6" fillId="0" borderId="9" xfId="0" applyFont="1" applyBorder="1"/>
    <xf numFmtId="167" fontId="6" fillId="0" borderId="9" xfId="0" applyNumberFormat="1" applyFont="1" applyBorder="1"/>
    <xf numFmtId="167" fontId="0" fillId="3" borderId="8" xfId="0" applyNumberFormat="1" applyFill="1" applyBorder="1"/>
    <xf numFmtId="167" fontId="0" fillId="3" borderId="1" xfId="0" applyNumberFormat="1" applyFill="1" applyBorder="1"/>
    <xf numFmtId="10" fontId="0" fillId="5" borderId="1" xfId="0" applyNumberFormat="1" applyFill="1" applyBorder="1"/>
    <xf numFmtId="0" fontId="7" fillId="0" borderId="0" xfId="0" applyFont="1"/>
    <xf numFmtId="167" fontId="0" fillId="5" borderId="0" xfId="0" applyNumberFormat="1" applyFill="1"/>
    <xf numFmtId="0" fontId="9" fillId="0" borderId="0" xfId="0" applyFont="1"/>
    <xf numFmtId="0" fontId="0" fillId="0" borderId="0" xfId="0" applyAlignment="1"/>
    <xf numFmtId="0" fontId="2" fillId="0" borderId="9" xfId="0" applyFont="1" applyFill="1" applyBorder="1" applyAlignment="1">
      <alignment horizontal="left"/>
    </xf>
    <xf numFmtId="43" fontId="0" fillId="0" borderId="9" xfId="0" applyNumberFormat="1" applyBorder="1"/>
    <xf numFmtId="0" fontId="10" fillId="0" borderId="0" xfId="0" applyFont="1" applyAlignment="1">
      <alignment vertical="center"/>
    </xf>
    <xf numFmtId="43" fontId="0" fillId="3" borderId="4" xfId="0" applyNumberFormat="1" applyFill="1" applyBorder="1"/>
    <xf numFmtId="9" fontId="0" fillId="3" borderId="6" xfId="0" applyNumberFormat="1" applyFill="1" applyBorder="1"/>
    <xf numFmtId="167" fontId="0" fillId="3" borderId="6" xfId="1" applyNumberFormat="1" applyFont="1" applyFill="1" applyBorder="1"/>
    <xf numFmtId="10" fontId="0" fillId="3" borderId="6" xfId="0" applyNumberFormat="1" applyFill="1" applyBorder="1"/>
    <xf numFmtId="167" fontId="0" fillId="3" borderId="7" xfId="1" applyNumberFormat="1" applyFont="1" applyFill="1" applyBorder="1"/>
    <xf numFmtId="0" fontId="2" fillId="0" borderId="14" xfId="0" applyFont="1" applyFill="1" applyBorder="1" applyAlignment="1">
      <alignment horizontal="left"/>
    </xf>
    <xf numFmtId="0" fontId="2" fillId="0" borderId="15" xfId="0" applyFont="1" applyFill="1" applyBorder="1" applyAlignment="1">
      <alignment horizontal="left"/>
    </xf>
    <xf numFmtId="0" fontId="2" fillId="0" borderId="16" xfId="0" applyFont="1" applyFill="1" applyBorder="1" applyAlignment="1">
      <alignment horizontal="left"/>
    </xf>
    <xf numFmtId="0" fontId="10" fillId="0" borderId="0" xfId="0" applyFont="1" applyAlignment="1"/>
    <xf numFmtId="166" fontId="0" fillId="4" borderId="18" xfId="0" applyNumberFormat="1" applyFill="1" applyBorder="1"/>
    <xf numFmtId="43" fontId="0" fillId="4" borderId="0" xfId="1" applyFont="1" applyFill="1" applyBorder="1"/>
    <xf numFmtId="167" fontId="0" fillId="4" borderId="19" xfId="1" applyNumberFormat="1" applyFont="1" applyFill="1" applyBorder="1"/>
    <xf numFmtId="0" fontId="3" fillId="0" borderId="0" xfId="0" applyFont="1" applyBorder="1"/>
    <xf numFmtId="167" fontId="3" fillId="0" borderId="0" xfId="0" applyNumberFormat="1" applyFont="1" applyFill="1" applyBorder="1"/>
    <xf numFmtId="0" fontId="2" fillId="0" borderId="0" xfId="0" applyFont="1" applyFill="1" applyBorder="1"/>
    <xf numFmtId="167" fontId="2" fillId="0" borderId="0" xfId="0" applyNumberFormat="1" applyFont="1" applyFill="1" applyBorder="1"/>
    <xf numFmtId="9" fontId="2" fillId="0" borderId="0" xfId="0" applyNumberFormat="1" applyFont="1" applyFill="1" applyBorder="1"/>
    <xf numFmtId="10" fontId="2" fillId="0" borderId="0" xfId="0" applyNumberFormat="1" applyFont="1" applyFill="1" applyBorder="1"/>
    <xf numFmtId="167" fontId="0" fillId="0" borderId="0" xfId="1" applyNumberFormat="1" applyFont="1" applyFill="1" applyBorder="1"/>
    <xf numFmtId="0" fontId="2" fillId="0" borderId="0" xfId="0" applyFont="1" applyBorder="1"/>
    <xf numFmtId="167" fontId="0" fillId="0" borderId="0" xfId="1" applyNumberFormat="1" applyFont="1" applyBorder="1"/>
    <xf numFmtId="0" fontId="0" fillId="0" borderId="0" xfId="0" applyBorder="1"/>
    <xf numFmtId="0" fontId="2" fillId="0" borderId="0" xfId="0" applyFont="1" applyFill="1" applyBorder="1" applyAlignment="1">
      <alignment textRotation="90"/>
    </xf>
    <xf numFmtId="167" fontId="0" fillId="0" borderId="0" xfId="0" applyNumberFormat="1"/>
    <xf numFmtId="0" fontId="10" fillId="0" borderId="9" xfId="0" applyFont="1" applyBorder="1" applyAlignment="1">
      <alignment vertical="center"/>
    </xf>
    <xf numFmtId="0" fontId="2" fillId="0" borderId="27" xfId="0" applyFont="1" applyFill="1" applyBorder="1" applyAlignment="1">
      <alignment horizontal="left" vertical="center"/>
    </xf>
    <xf numFmtId="0" fontId="10" fillId="0" borderId="28" xfId="0" applyFont="1" applyBorder="1" applyAlignment="1">
      <alignment horizontal="center" vertical="center"/>
    </xf>
    <xf numFmtId="0" fontId="2" fillId="0" borderId="24" xfId="0" applyFont="1" applyFill="1" applyBorder="1" applyAlignment="1">
      <alignment horizontal="left" vertical="center"/>
    </xf>
    <xf numFmtId="0" fontId="0" fillId="0" borderId="25" xfId="0" applyBorder="1" applyAlignment="1">
      <alignment vertical="center" wrapText="1"/>
    </xf>
    <xf numFmtId="0" fontId="0" fillId="0" borderId="26" xfId="0" applyBorder="1" applyAlignment="1">
      <alignment vertical="center" wrapText="1"/>
    </xf>
    <xf numFmtId="0" fontId="0" fillId="0" borderId="0" xfId="0" applyAlignment="1">
      <alignment vertical="center"/>
    </xf>
    <xf numFmtId="0" fontId="3" fillId="0" borderId="0" xfId="0" applyFont="1" applyAlignment="1">
      <alignment vertical="center" wrapText="1"/>
    </xf>
    <xf numFmtId="0" fontId="8" fillId="0" borderId="0" xfId="0" applyFont="1" applyAlignment="1">
      <alignment horizontal="left" vertical="center" wrapText="1"/>
    </xf>
    <xf numFmtId="0" fontId="10" fillId="0" borderId="24" xfId="0" applyFont="1" applyBorder="1" applyAlignment="1">
      <alignment vertical="center"/>
    </xf>
    <xf numFmtId="0" fontId="17" fillId="0" borderId="0" xfId="0" applyFont="1" applyBorder="1" applyAlignment="1">
      <alignment vertical="center" wrapText="1"/>
    </xf>
    <xf numFmtId="0" fontId="10" fillId="0" borderId="25" xfId="0" applyFont="1" applyBorder="1" applyAlignment="1">
      <alignment vertical="center"/>
    </xf>
    <xf numFmtId="0" fontId="3" fillId="0" borderId="0" xfId="0" applyFont="1" applyBorder="1" applyAlignment="1">
      <alignment vertical="center" wrapText="1"/>
    </xf>
    <xf numFmtId="0" fontId="12" fillId="0" borderId="27" xfId="0" applyFont="1" applyBorder="1" applyAlignment="1">
      <alignment horizontal="left" vertical="center" wrapText="1"/>
    </xf>
    <xf numFmtId="0" fontId="2" fillId="0" borderId="0" xfId="0" applyFont="1" applyFill="1" applyBorder="1" applyAlignment="1">
      <alignment horizontal="left" vertical="center"/>
    </xf>
    <xf numFmtId="43" fontId="0" fillId="3" borderId="30" xfId="0" applyNumberFormat="1" applyFill="1" applyBorder="1" applyAlignment="1">
      <alignment horizontal="left" vertical="center"/>
    </xf>
    <xf numFmtId="43" fontId="0" fillId="3" borderId="20" xfId="0" applyNumberFormat="1" applyFill="1" applyBorder="1" applyAlignment="1">
      <alignment horizontal="left" vertical="center"/>
    </xf>
    <xf numFmtId="9" fontId="0" fillId="3" borderId="31" xfId="0" applyNumberFormat="1" applyFill="1" applyBorder="1" applyAlignment="1">
      <alignment vertical="center"/>
    </xf>
    <xf numFmtId="9" fontId="0" fillId="3" borderId="21" xfId="0" applyNumberFormat="1" applyFill="1" applyBorder="1" applyAlignment="1">
      <alignment vertical="center"/>
    </xf>
    <xf numFmtId="167" fontId="0" fillId="3" borderId="31" xfId="1" applyNumberFormat="1" applyFont="1" applyFill="1" applyBorder="1" applyAlignment="1">
      <alignment vertical="center"/>
    </xf>
    <xf numFmtId="167" fontId="0" fillId="3" borderId="21" xfId="1" applyNumberFormat="1" applyFont="1" applyFill="1" applyBorder="1" applyAlignment="1">
      <alignment vertical="center"/>
    </xf>
    <xf numFmtId="0" fontId="2" fillId="0" borderId="0" xfId="0" applyFont="1" applyFill="1" applyBorder="1" applyAlignment="1">
      <alignment vertical="center" wrapText="1"/>
    </xf>
    <xf numFmtId="10" fontId="0" fillId="3" borderId="31" xfId="0" applyNumberFormat="1" applyFill="1" applyBorder="1" applyAlignment="1">
      <alignment vertical="center" wrapText="1"/>
    </xf>
    <xf numFmtId="10" fontId="0" fillId="3" borderId="21" xfId="0" applyNumberFormat="1" applyFill="1" applyBorder="1" applyAlignment="1">
      <alignment vertical="center" wrapText="1"/>
    </xf>
    <xf numFmtId="0" fontId="2" fillId="0" borderId="33" xfId="0" applyFont="1" applyFill="1" applyBorder="1" applyAlignment="1">
      <alignment horizontal="left" vertical="center"/>
    </xf>
    <xf numFmtId="167" fontId="0" fillId="3" borderId="32" xfId="1" applyNumberFormat="1" applyFont="1" applyFill="1" applyBorder="1" applyAlignment="1">
      <alignment vertical="center"/>
    </xf>
    <xf numFmtId="167" fontId="0" fillId="3" borderId="23" xfId="1" applyNumberFormat="1" applyFont="1" applyFill="1" applyBorder="1" applyAlignment="1">
      <alignment vertical="center"/>
    </xf>
    <xf numFmtId="0" fontId="8" fillId="0" borderId="31" xfId="0" applyFont="1" applyBorder="1" applyAlignment="1">
      <alignment vertical="center" wrapText="1"/>
    </xf>
    <xf numFmtId="0" fontId="8" fillId="0" borderId="0" xfId="0" applyFont="1" applyBorder="1" applyAlignment="1">
      <alignment vertical="center" wrapText="1"/>
    </xf>
    <xf numFmtId="0" fontId="8" fillId="0" borderId="32" xfId="0" applyFont="1" applyBorder="1" applyAlignment="1">
      <alignment vertical="center" wrapText="1"/>
    </xf>
    <xf numFmtId="0" fontId="8" fillId="0" borderId="22" xfId="0" applyFont="1" applyBorder="1" applyAlignment="1">
      <alignment vertical="center" wrapText="1"/>
    </xf>
    <xf numFmtId="0" fontId="12" fillId="0" borderId="29" xfId="0" applyFont="1" applyBorder="1" applyAlignment="1">
      <alignment horizontal="left" vertical="center" wrapText="1"/>
    </xf>
    <xf numFmtId="0" fontId="12" fillId="0" borderId="28" xfId="0" applyFont="1" applyBorder="1" applyAlignment="1">
      <alignment vertical="center" wrapText="1"/>
    </xf>
    <xf numFmtId="0" fontId="12" fillId="0" borderId="27" xfId="0" applyFont="1" applyBorder="1" applyAlignment="1">
      <alignment vertical="center" wrapText="1"/>
    </xf>
    <xf numFmtId="0" fontId="2" fillId="0" borderId="18" xfId="0" applyFont="1" applyFill="1" applyBorder="1" applyAlignment="1">
      <alignment horizontal="left" vertical="center"/>
    </xf>
    <xf numFmtId="0" fontId="10" fillId="0" borderId="28" xfId="0" applyFont="1" applyBorder="1" applyAlignment="1">
      <alignment vertical="center"/>
    </xf>
    <xf numFmtId="0" fontId="2" fillId="0" borderId="19" xfId="0" applyFont="1" applyFill="1" applyBorder="1" applyAlignment="1">
      <alignment horizontal="left" vertical="center"/>
    </xf>
    <xf numFmtId="167" fontId="0" fillId="0" borderId="0" xfId="1" applyNumberFormat="1" applyFont="1" applyFill="1" applyBorder="1" applyAlignment="1">
      <alignment vertical="center"/>
    </xf>
    <xf numFmtId="0" fontId="3" fillId="0" borderId="0" xfId="0" applyFont="1" applyFill="1" applyBorder="1" applyAlignment="1">
      <alignment vertical="center" wrapText="1"/>
    </xf>
    <xf numFmtId="0" fontId="13" fillId="0" borderId="24"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13" fillId="0" borderId="21" xfId="0" applyFont="1" applyBorder="1" applyAlignment="1">
      <alignment vertical="center"/>
    </xf>
    <xf numFmtId="0" fontId="0" fillId="0" borderId="21" xfId="0" applyBorder="1" applyAlignment="1">
      <alignment vertical="center"/>
    </xf>
    <xf numFmtId="0" fontId="0" fillId="0" borderId="23" xfId="0" applyBorder="1" applyAlignment="1">
      <alignment vertical="center"/>
    </xf>
    <xf numFmtId="0" fontId="14" fillId="0" borderId="29" xfId="0" applyFont="1" applyBorder="1" applyAlignment="1">
      <alignment horizontal="left" vertical="center" wrapText="1"/>
    </xf>
    <xf numFmtId="0" fontId="14" fillId="0" borderId="27" xfId="0" applyFont="1" applyBorder="1" applyAlignment="1">
      <alignment horizontal="left" vertical="center" wrapText="1"/>
    </xf>
    <xf numFmtId="0" fontId="0" fillId="0" borderId="21" xfId="0" applyBorder="1" applyAlignment="1">
      <alignment vertical="center" wrapText="1"/>
    </xf>
    <xf numFmtId="0" fontId="0" fillId="0" borderId="0" xfId="0" applyAlignment="1">
      <alignment vertical="center" wrapText="1"/>
    </xf>
    <xf numFmtId="43" fontId="0" fillId="0" borderId="0" xfId="0" applyNumberFormat="1" applyAlignment="1">
      <alignment wrapText="1"/>
    </xf>
    <xf numFmtId="0" fontId="0" fillId="0" borderId="0" xfId="0" applyAlignment="1">
      <alignment wrapText="1"/>
    </xf>
    <xf numFmtId="0" fontId="2" fillId="0" borderId="0" xfId="0" applyFont="1" applyAlignment="1">
      <alignment wrapText="1"/>
    </xf>
    <xf numFmtId="0" fontId="0" fillId="0" borderId="0" xfId="0" applyFill="1" applyAlignment="1">
      <alignment wrapText="1"/>
    </xf>
    <xf numFmtId="0" fontId="0" fillId="0" borderId="0" xfId="0" applyFill="1" applyBorder="1" applyAlignment="1">
      <alignment wrapText="1"/>
    </xf>
    <xf numFmtId="0" fontId="2" fillId="0" borderId="0" xfId="0" applyFont="1" applyFill="1" applyBorder="1" applyAlignment="1">
      <alignment textRotation="90" wrapText="1"/>
    </xf>
    <xf numFmtId="0" fontId="0" fillId="0" borderId="0" xfId="0" applyBorder="1" applyAlignment="1">
      <alignment wrapText="1"/>
    </xf>
    <xf numFmtId="43" fontId="0" fillId="3" borderId="4" xfId="0" applyNumberFormat="1" applyFill="1" applyBorder="1" applyAlignment="1">
      <alignment wrapText="1"/>
    </xf>
    <xf numFmtId="9" fontId="0" fillId="3" borderId="6" xfId="0" applyNumberFormat="1" applyFill="1" applyBorder="1" applyAlignment="1">
      <alignment wrapText="1"/>
    </xf>
    <xf numFmtId="167" fontId="0" fillId="3" borderId="6" xfId="1" applyNumberFormat="1" applyFont="1" applyFill="1" applyBorder="1" applyAlignment="1">
      <alignment wrapText="1"/>
    </xf>
    <xf numFmtId="43" fontId="0" fillId="3" borderId="7" xfId="1" applyFont="1" applyFill="1" applyBorder="1" applyAlignment="1">
      <alignment wrapText="1"/>
    </xf>
    <xf numFmtId="0" fontId="2" fillId="0" borderId="24" xfId="0" applyFont="1" applyFill="1" applyBorder="1" applyAlignment="1">
      <alignment horizontal="left" vertical="center"/>
    </xf>
    <xf numFmtId="167" fontId="0" fillId="4" borderId="28" xfId="1" applyNumberFormat="1" applyFont="1" applyFill="1" applyBorder="1" applyAlignment="1">
      <alignment vertical="center" wrapText="1"/>
    </xf>
    <xf numFmtId="167" fontId="2" fillId="0" borderId="28" xfId="1" applyNumberFormat="1" applyFont="1" applyFill="1" applyBorder="1" applyAlignment="1">
      <alignment vertical="center"/>
    </xf>
    <xf numFmtId="167" fontId="0" fillId="4" borderId="9" xfId="1" applyNumberFormat="1" applyFont="1" applyFill="1" applyBorder="1" applyAlignment="1">
      <alignment vertical="center" wrapText="1"/>
    </xf>
    <xf numFmtId="49" fontId="0" fillId="4" borderId="9" xfId="1" applyNumberFormat="1" applyFont="1" applyFill="1" applyBorder="1" applyAlignment="1">
      <alignment vertical="center" wrapText="1"/>
    </xf>
    <xf numFmtId="0" fontId="10" fillId="0" borderId="0" xfId="0" applyFont="1" applyAlignment="1">
      <alignment horizontal="left"/>
    </xf>
    <xf numFmtId="0" fontId="19" fillId="0" borderId="0" xfId="0" applyFont="1" applyAlignment="1">
      <alignment vertical="center" wrapText="1"/>
    </xf>
    <xf numFmtId="0" fontId="0" fillId="0" borderId="20" xfId="0" applyBorder="1" applyAlignment="1">
      <alignment vertical="center" wrapText="1"/>
    </xf>
    <xf numFmtId="0" fontId="0" fillId="0" borderId="23" xfId="0" applyBorder="1" applyAlignment="1">
      <alignment vertical="center" wrapText="1"/>
    </xf>
    <xf numFmtId="0" fontId="8" fillId="0" borderId="24" xfId="0" applyFont="1" applyBorder="1" applyAlignment="1">
      <alignment vertical="center"/>
    </xf>
    <xf numFmtId="0" fontId="2" fillId="0" borderId="9" xfId="0" applyFont="1" applyBorder="1"/>
    <xf numFmtId="10" fontId="2" fillId="0" borderId="9" xfId="3" applyNumberFormat="1" applyFont="1" applyBorder="1"/>
    <xf numFmtId="10" fontId="2" fillId="0" borderId="9" xfId="0" applyNumberFormat="1" applyFont="1" applyBorder="1"/>
    <xf numFmtId="0" fontId="8" fillId="0" borderId="32"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3" fillId="0" borderId="0" xfId="0" applyFont="1" applyBorder="1" applyAlignment="1">
      <alignment horizontal="left" vertical="center" wrapText="1"/>
    </xf>
    <xf numFmtId="0" fontId="11" fillId="0" borderId="0" xfId="0" applyFont="1" applyAlignment="1">
      <alignment horizontal="left"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8" fillId="0" borderId="27" xfId="0" applyFont="1" applyBorder="1" applyAlignment="1">
      <alignment horizontal="left" vertical="center" wrapText="1"/>
    </xf>
    <xf numFmtId="0" fontId="16" fillId="0" borderId="30"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2" fillId="0" borderId="30"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8" fillId="0" borderId="31" xfId="0" applyFont="1" applyBorder="1" applyAlignment="1">
      <alignment horizontal="left" vertical="center" wrapText="1"/>
    </xf>
    <xf numFmtId="0" fontId="8" fillId="0" borderId="0" xfId="0" applyFont="1" applyBorder="1" applyAlignment="1">
      <alignment horizontal="left" vertical="center" wrapText="1"/>
    </xf>
    <xf numFmtId="0" fontId="8" fillId="0" borderId="21" xfId="0" applyFont="1" applyBorder="1" applyAlignment="1">
      <alignment horizontal="left" vertical="center" wrapText="1"/>
    </xf>
    <xf numFmtId="0" fontId="12" fillId="0" borderId="28" xfId="0" applyFont="1" applyBorder="1" applyAlignment="1">
      <alignment horizontal="left" vertical="center" wrapText="1"/>
    </xf>
    <xf numFmtId="0" fontId="12" fillId="0" borderId="27" xfId="0" applyFont="1" applyBorder="1" applyAlignment="1">
      <alignment horizontal="left" vertical="center" wrapText="1"/>
    </xf>
    <xf numFmtId="0" fontId="12"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xf>
    <xf numFmtId="0" fontId="2" fillId="0" borderId="27" xfId="0" applyFont="1" applyFill="1" applyBorder="1" applyAlignment="1">
      <alignment horizontal="left" vertical="center"/>
    </xf>
    <xf numFmtId="43" fontId="0" fillId="3" borderId="31" xfId="0" applyNumberFormat="1" applyFill="1" applyBorder="1" applyAlignment="1">
      <alignment horizontal="left" vertical="center"/>
    </xf>
    <xf numFmtId="43" fontId="0" fillId="3" borderId="21" xfId="0" applyNumberFormat="1" applyFill="1" applyBorder="1" applyAlignment="1">
      <alignment horizontal="left" vertical="center"/>
    </xf>
    <xf numFmtId="10" fontId="0" fillId="3" borderId="31" xfId="0" applyNumberFormat="1" applyFill="1" applyBorder="1" applyAlignment="1">
      <alignment horizontal="left" vertical="center" wrapText="1"/>
    </xf>
    <xf numFmtId="10" fontId="0" fillId="3" borderId="21" xfId="0" applyNumberFormat="1" applyFill="1" applyBorder="1" applyAlignment="1">
      <alignment horizontal="left" vertical="center" wrapText="1"/>
    </xf>
    <xf numFmtId="0" fontId="3" fillId="0" borderId="22" xfId="0" applyFont="1" applyBorder="1" applyAlignment="1">
      <alignment horizontal="left" vertical="center" wrapText="1"/>
    </xf>
    <xf numFmtId="0" fontId="3" fillId="0" borderId="30" xfId="0" applyFont="1" applyBorder="1" applyAlignment="1">
      <alignment horizontal="left" vertical="center" wrapText="1"/>
    </xf>
    <xf numFmtId="0" fontId="3" fillId="0" borderId="21" xfId="0" applyFont="1" applyBorder="1" applyAlignment="1">
      <alignment horizontal="left" vertical="center" wrapText="1"/>
    </xf>
    <xf numFmtId="0" fontId="3" fillId="0" borderId="31" xfId="0" applyFont="1" applyBorder="1" applyAlignment="1">
      <alignment horizontal="left" vertical="center" wrapText="1"/>
    </xf>
    <xf numFmtId="0" fontId="14" fillId="0" borderId="31" xfId="0" applyFont="1" applyBorder="1" applyAlignment="1">
      <alignment horizontal="left" vertical="center" wrapText="1"/>
    </xf>
    <xf numFmtId="0" fontId="14" fillId="0" borderId="0" xfId="0" applyFont="1" applyBorder="1" applyAlignment="1">
      <alignment horizontal="left" vertical="center" wrapText="1"/>
    </xf>
    <xf numFmtId="0" fontId="14" fillId="0" borderId="21" xfId="0" applyFont="1" applyBorder="1" applyAlignment="1">
      <alignment horizontal="left"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10" fillId="0" borderId="24" xfId="0" applyFont="1" applyBorder="1" applyAlignment="1">
      <alignment horizontal="left"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167" fontId="18" fillId="0" borderId="28" xfId="1" applyNumberFormat="1" applyFont="1" applyFill="1" applyBorder="1" applyAlignment="1">
      <alignment horizontal="left" vertical="center"/>
    </xf>
    <xf numFmtId="167" fontId="2" fillId="0" borderId="29" xfId="1" applyNumberFormat="1" applyFont="1" applyFill="1" applyBorder="1" applyAlignment="1">
      <alignment horizontal="left" vertical="center"/>
    </xf>
    <xf numFmtId="167" fontId="2" fillId="0" borderId="27" xfId="1" applyNumberFormat="1" applyFont="1" applyFill="1" applyBorder="1" applyAlignment="1">
      <alignment horizontal="left" vertical="center"/>
    </xf>
    <xf numFmtId="0" fontId="2" fillId="0" borderId="24"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0" xfId="0" applyFont="1" applyFill="1" applyBorder="1" applyAlignment="1">
      <alignment horizontal="center"/>
    </xf>
    <xf numFmtId="0" fontId="2" fillId="2" borderId="19" xfId="0" applyFont="1" applyFill="1" applyBorder="1" applyAlignment="1">
      <alignment horizontal="center"/>
    </xf>
    <xf numFmtId="0" fontId="2" fillId="2" borderId="17" xfId="0" applyFont="1" applyFill="1" applyBorder="1" applyAlignment="1">
      <alignment horizontal="center"/>
    </xf>
    <xf numFmtId="0" fontId="2" fillId="2" borderId="11" xfId="0" applyFont="1" applyFill="1" applyBorder="1" applyAlignment="1">
      <alignment horizontal="center"/>
    </xf>
    <xf numFmtId="0" fontId="10" fillId="0" borderId="0" xfId="0" applyFont="1" applyAlignment="1">
      <alignment horizontal="center"/>
    </xf>
    <xf numFmtId="0" fontId="9" fillId="0" borderId="0" xfId="0" applyFont="1" applyAlignment="1">
      <alignment horizontal="left"/>
    </xf>
  </cellXfs>
  <cellStyles count="4">
    <cellStyle name="Comma" xfId="1" builtinId="3"/>
    <cellStyle name="Comma 2" xfId="2"/>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IN"/>
            </a:pPr>
            <a:r>
              <a:rPr lang="en-IN"/>
              <a:t>Base Scheme</a:t>
            </a:r>
          </a:p>
        </c:rich>
      </c:tx>
      <c:overlay val="0"/>
    </c:title>
    <c:autoTitleDeleted val="0"/>
    <c:plotArea>
      <c:layout/>
      <c:scatterChart>
        <c:scatterStyle val="smoothMarker"/>
        <c:varyColors val="0"/>
        <c:ser>
          <c:idx val="1"/>
          <c:order val="0"/>
          <c:tx>
            <c:v>Intrest</c:v>
          </c:tx>
          <c:marker>
            <c:symbol val="none"/>
          </c:marker>
          <c:xVal>
            <c:numRef>
              <c:f>Charts!$A$27:$A$266</c:f>
              <c:numCache>
                <c:formatCode>General</c:formatCode>
                <c:ptCount val="2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numCache>
            </c:numRef>
          </c:xVal>
          <c:yVal>
            <c:numRef>
              <c:f>Charts!$B$27:$B$266</c:f>
              <c:numCache>
                <c:formatCode>_(* #,##0.00_);_(* \(#,##0.00\);_(* "-"??_);_(@_)</c:formatCode>
                <c:ptCount val="240"/>
                <c:pt idx="0">
                  <c:v>13333.333333333334</c:v>
                </c:pt>
                <c:pt idx="1">
                  <c:v>13310.696879689762</c:v>
                </c:pt>
                <c:pt idx="2">
                  <c:v>13287.90951635523</c:v>
                </c:pt>
                <c:pt idx="3">
                  <c:v>13264.970237265135</c:v>
                </c:pt>
                <c:pt idx="4">
                  <c:v>13241.878029647774</c:v>
                </c:pt>
                <c:pt idx="5">
                  <c:v>13218.631873979632</c:v>
                </c:pt>
                <c:pt idx="6">
                  <c:v>13195.230743940367</c:v>
                </c:pt>
                <c:pt idx="7">
                  <c:v>13171.673606367507</c:v>
                </c:pt>
                <c:pt idx="8">
                  <c:v>13147.959421210828</c:v>
                </c:pt>
                <c:pt idx="9">
                  <c:v>13124.087141486436</c:v>
                </c:pt>
                <c:pt idx="10">
                  <c:v>13100.055713230551</c:v>
                </c:pt>
                <c:pt idx="11">
                  <c:v>13075.864075452959</c:v>
                </c:pt>
                <c:pt idx="12">
                  <c:v>13051.511160090184</c:v>
                </c:pt>
                <c:pt idx="13">
                  <c:v>13026.995891958322</c:v>
                </c:pt>
                <c:pt idx="14">
                  <c:v>13002.317188705583</c:v>
                </c:pt>
                <c:pt idx="15">
                  <c:v>12977.473960764491</c:v>
                </c:pt>
                <c:pt idx="16">
                  <c:v>12952.465111303793</c:v>
                </c:pt>
                <c:pt idx="17">
                  <c:v>12927.289536180022</c:v>
                </c:pt>
                <c:pt idx="18">
                  <c:v>12901.94612388876</c:v>
                </c:pt>
                <c:pt idx="19">
                  <c:v>12876.433755515556</c:v>
                </c:pt>
                <c:pt idx="20">
                  <c:v>12850.751304686532</c:v>
                </c:pt>
                <c:pt idx="21">
                  <c:v>12824.897637518645</c:v>
                </c:pt>
                <c:pt idx="22">
                  <c:v>12798.871612569641</c:v>
                </c:pt>
                <c:pt idx="23">
                  <c:v>12772.672080787643</c:v>
                </c:pt>
                <c:pt idx="24">
                  <c:v>12746.297885460432</c:v>
                </c:pt>
                <c:pt idx="25">
                  <c:v>12719.747862164373</c:v>
                </c:pt>
                <c:pt idx="26">
                  <c:v>12693.020838713006</c:v>
                </c:pt>
                <c:pt idx="27">
                  <c:v>12666.115635105296</c:v>
                </c:pt>
                <c:pt idx="28">
                  <c:v>12639.031063473536</c:v>
                </c:pt>
                <c:pt idx="29">
                  <c:v>12611.765928030896</c:v>
                </c:pt>
                <c:pt idx="30">
                  <c:v>12584.31902501864</c:v>
                </c:pt>
                <c:pt idx="31">
                  <c:v>12556.689142652967</c:v>
                </c:pt>
                <c:pt idx="32">
                  <c:v>12528.875061071525</c:v>
                </c:pt>
                <c:pt idx="33">
                  <c:v>12500.87555227954</c:v>
                </c:pt>
                <c:pt idx="34">
                  <c:v>12472.689380095608</c:v>
                </c:pt>
                <c:pt idx="35">
                  <c:v>12444.315300097118</c:v>
                </c:pt>
                <c:pt idx="36">
                  <c:v>12415.752059565302</c:v>
                </c:pt>
                <c:pt idx="37">
                  <c:v>12386.998397429941</c:v>
                </c:pt>
                <c:pt idx="38">
                  <c:v>12358.053044213679</c:v>
                </c:pt>
                <c:pt idx="39">
                  <c:v>12328.914721975972</c:v>
                </c:pt>
                <c:pt idx="40">
                  <c:v>12299.582144256683</c:v>
                </c:pt>
                <c:pt idx="41">
                  <c:v>12270.054016019265</c:v>
                </c:pt>
                <c:pt idx="42">
                  <c:v>12240.329033593598</c:v>
                </c:pt>
                <c:pt idx="43">
                  <c:v>12210.405884618427</c:v>
                </c:pt>
                <c:pt idx="44">
                  <c:v>12180.283247983421</c:v>
                </c:pt>
                <c:pt idx="45">
                  <c:v>12149.959793770848</c:v>
                </c:pt>
                <c:pt idx="46">
                  <c:v>12119.434183196858</c:v>
                </c:pt>
                <c:pt idx="47">
                  <c:v>12088.705068552374</c:v>
                </c:pt>
                <c:pt idx="48">
                  <c:v>12057.771093143594</c:v>
                </c:pt>
                <c:pt idx="49">
                  <c:v>12026.630891232087</c:v>
                </c:pt>
                <c:pt idx="50">
                  <c:v>11995.283087974507</c:v>
                </c:pt>
                <c:pt idx="51">
                  <c:v>11963.726299361875</c:v>
                </c:pt>
                <c:pt idx="52">
                  <c:v>11931.959132158492</c:v>
                </c:pt>
                <c:pt idx="53">
                  <c:v>11899.98018384042</c:v>
                </c:pt>
                <c:pt idx="54">
                  <c:v>11867.788042533561</c:v>
                </c:pt>
                <c:pt idx="55">
                  <c:v>11835.381286951322</c:v>
                </c:pt>
                <c:pt idx="56">
                  <c:v>11802.758486331868</c:v>
                </c:pt>
                <c:pt idx="57">
                  <c:v>11769.918200374952</c:v>
                </c:pt>
                <c:pt idx="58">
                  <c:v>11736.858979178322</c:v>
                </c:pt>
                <c:pt idx="59">
                  <c:v>11703.579363173714</c:v>
                </c:pt>
                <c:pt idx="60">
                  <c:v>11670.077883062409</c:v>
                </c:pt>
                <c:pt idx="61">
                  <c:v>11636.353059750363</c:v>
                </c:pt>
                <c:pt idx="62">
                  <c:v>11602.403404282903</c:v>
                </c:pt>
                <c:pt idx="63">
                  <c:v>11568.227417778995</c:v>
                </c:pt>
                <c:pt idx="64">
                  <c:v>11533.823591365059</c:v>
                </c:pt>
                <c:pt idx="65">
                  <c:v>11499.190406108364</c:v>
                </c:pt>
                <c:pt idx="66">
                  <c:v>11464.326332949959</c:v>
                </c:pt>
                <c:pt idx="67">
                  <c:v>11429.229832637162</c:v>
                </c:pt>
                <c:pt idx="68">
                  <c:v>11393.899355655614</c:v>
                </c:pt>
                <c:pt idx="69">
                  <c:v>11358.333342160857</c:v>
                </c:pt>
                <c:pt idx="70">
                  <c:v>11322.530221909466</c:v>
                </c:pt>
                <c:pt idx="71">
                  <c:v>11286.488414189735</c:v>
                </c:pt>
                <c:pt idx="72">
                  <c:v>11250.20632775187</c:v>
                </c:pt>
                <c:pt idx="73">
                  <c:v>11213.682360737754</c:v>
                </c:pt>
                <c:pt idx="74">
                  <c:v>11176.914900610209</c:v>
                </c:pt>
                <c:pt idx="75">
                  <c:v>11139.902324081813</c:v>
                </c:pt>
                <c:pt idx="76">
                  <c:v>11102.642997043229</c:v>
                </c:pt>
                <c:pt idx="77">
                  <c:v>11065.135274491056</c:v>
                </c:pt>
                <c:pt idx="78">
                  <c:v>11027.377500455201</c:v>
                </c:pt>
                <c:pt idx="79">
                  <c:v>10989.368007925772</c:v>
                </c:pt>
                <c:pt idx="80">
                  <c:v>10951.105118779482</c:v>
                </c:pt>
                <c:pt idx="81">
                  <c:v>10912.587143705548</c:v>
                </c:pt>
                <c:pt idx="82">
                  <c:v>10873.812382131124</c:v>
                </c:pt>
                <c:pt idx="83">
                  <c:v>10834.779122146201</c:v>
                </c:pt>
                <c:pt idx="84">
                  <c:v>10795.485640428047</c:v>
                </c:pt>
                <c:pt idx="85">
                  <c:v>10755.930202165104</c:v>
                </c:pt>
                <c:pt idx="86">
                  <c:v>10716.111060980409</c:v>
                </c:pt>
                <c:pt idx="87">
                  <c:v>10676.026458854481</c:v>
                </c:pt>
                <c:pt idx="88">
                  <c:v>10635.674626047716</c:v>
                </c:pt>
                <c:pt idx="89">
                  <c:v>10595.053781022238</c:v>
                </c:pt>
                <c:pt idx="90">
                  <c:v>10554.162130363256</c:v>
                </c:pt>
                <c:pt idx="91">
                  <c:v>10512.997868699882</c:v>
                </c:pt>
                <c:pt idx="92">
                  <c:v>10471.559178625419</c:v>
                </c:pt>
                <c:pt idx="93">
                  <c:v>10429.844230617126</c:v>
                </c:pt>
                <c:pt idx="94">
                  <c:v>10387.851182955443</c:v>
                </c:pt>
                <c:pt idx="95">
                  <c:v>10345.578181642684</c:v>
                </c:pt>
                <c:pt idx="96">
                  <c:v>10303.023360321173</c:v>
                </c:pt>
                <c:pt idx="97">
                  <c:v>10260.184840190852</c:v>
                </c:pt>
                <c:pt idx="98">
                  <c:v>10217.060729926328</c:v>
                </c:pt>
                <c:pt idx="99">
                  <c:v>10173.649125593374</c:v>
                </c:pt>
                <c:pt idx="100">
                  <c:v>10129.948110564868</c:v>
                </c:pt>
                <c:pt idx="101">
                  <c:v>10085.955755436173</c:v>
                </c:pt>
                <c:pt idx="102">
                  <c:v>10041.670117939952</c:v>
                </c:pt>
                <c:pt idx="103">
                  <c:v>9997.089242860422</c:v>
                </c:pt>
                <c:pt idx="104">
                  <c:v>9952.2111619470288</c:v>
                </c:pt>
                <c:pt idx="105">
                  <c:v>9907.0338938275472</c:v>
                </c:pt>
                <c:pt idx="106">
                  <c:v>9861.5554439206007</c:v>
                </c:pt>
                <c:pt idx="107">
                  <c:v>9815.7738043476093</c:v>
                </c:pt>
                <c:pt idx="108">
                  <c:v>9769.6869538441315</c:v>
                </c:pt>
                <c:pt idx="109">
                  <c:v>9723.292857670629</c:v>
                </c:pt>
                <c:pt idx="110">
                  <c:v>9676.5894675226373</c:v>
                </c:pt>
                <c:pt idx="111">
                  <c:v>9629.5747214403254</c:v>
                </c:pt>
                <c:pt idx="112">
                  <c:v>9582.2465437174651</c:v>
                </c:pt>
                <c:pt idx="113">
                  <c:v>9534.6028448097859</c:v>
                </c:pt>
                <c:pt idx="114">
                  <c:v>9486.6415212427219</c:v>
                </c:pt>
                <c:pt idx="115">
                  <c:v>9438.3604555185448</c:v>
                </c:pt>
                <c:pt idx="116">
                  <c:v>9389.7575160228735</c:v>
                </c:pt>
                <c:pt idx="117">
                  <c:v>9340.830556930563</c:v>
                </c:pt>
                <c:pt idx="118">
                  <c:v>9291.5774181109718</c:v>
                </c:pt>
                <c:pt idx="119">
                  <c:v>9241.9959250325828</c:v>
                </c:pt>
                <c:pt idx="120">
                  <c:v>9192.0838886670044</c:v>
                </c:pt>
                <c:pt idx="121">
                  <c:v>9141.8391053923224</c:v>
                </c:pt>
                <c:pt idx="122">
                  <c:v>9091.2593568958091</c:v>
                </c:pt>
                <c:pt idx="123">
                  <c:v>9040.3424100759858</c:v>
                </c:pt>
                <c:pt idx="124">
                  <c:v>8989.0860169440293</c:v>
                </c:pt>
                <c:pt idx="125">
                  <c:v>8937.4879145245268</c:v>
                </c:pt>
                <c:pt idx="126">
                  <c:v>8885.5458247555634</c:v>
                </c:pt>
                <c:pt idx="127">
                  <c:v>8833.2574543881383</c:v>
                </c:pt>
                <c:pt idx="128">
                  <c:v>8780.6204948849299</c:v>
                </c:pt>
                <c:pt idx="129">
                  <c:v>8727.6326223183678</c:v>
                </c:pt>
                <c:pt idx="130">
                  <c:v>8674.2914972680283</c:v>
                </c:pt>
                <c:pt idx="131">
                  <c:v>8620.5947647173525</c:v>
                </c:pt>
                <c:pt idx="132">
                  <c:v>8566.5400539496713</c:v>
                </c:pt>
                <c:pt idx="133">
                  <c:v>8512.1249784435404</c:v>
                </c:pt>
                <c:pt idx="134">
                  <c:v>8457.3471357673679</c:v>
                </c:pt>
                <c:pt idx="135">
                  <c:v>8402.2041074733552</c:v>
                </c:pt>
                <c:pt idx="136">
                  <c:v>8346.6934589907141</c:v>
                </c:pt>
                <c:pt idx="137">
                  <c:v>8290.8127395181909</c:v>
                </c:pt>
                <c:pt idx="138">
                  <c:v>8234.5594819158487</c:v>
                </c:pt>
                <c:pt idx="139">
                  <c:v>8177.9312025961599</c:v>
                </c:pt>
                <c:pt idx="140">
                  <c:v>8120.925401414338</c:v>
                </c:pt>
                <c:pt idx="141">
                  <c:v>8063.5395615579719</c:v>
                </c:pt>
                <c:pt idx="142">
                  <c:v>8005.7711494358964</c:v>
                </c:pt>
                <c:pt idx="143">
                  <c:v>7947.6176145663394</c:v>
                </c:pt>
                <c:pt idx="144">
                  <c:v>7889.0763894643187</c:v>
                </c:pt>
                <c:pt idx="145">
                  <c:v>7830.1448895282847</c:v>
                </c:pt>
                <c:pt idx="146">
                  <c:v>7770.8205129260114</c:v>
                </c:pt>
                <c:pt idx="147">
                  <c:v>7711.1006404797226</c:v>
                </c:pt>
                <c:pt idx="148">
                  <c:v>7650.9826355504574</c:v>
                </c:pt>
                <c:pt idx="149">
                  <c:v>7590.463843921666</c:v>
                </c:pt>
                <c:pt idx="150">
                  <c:v>7529.5415936820136</c:v>
                </c:pt>
                <c:pt idx="151">
                  <c:v>7468.2131951074307</c:v>
                </c:pt>
                <c:pt idx="152">
                  <c:v>7406.475940542352</c:v>
                </c:pt>
                <c:pt idx="153">
                  <c:v>7344.3271042801725</c:v>
                </c:pt>
                <c:pt idx="154">
                  <c:v>7281.7639424429108</c:v>
                </c:pt>
                <c:pt idx="155">
                  <c:v>7218.7836928600682</c:v>
                </c:pt>
                <c:pt idx="156">
                  <c:v>7155.3835749466734</c:v>
                </c:pt>
                <c:pt idx="157">
                  <c:v>7091.5607895805224</c:v>
                </c:pt>
                <c:pt idx="158">
                  <c:v>7027.3125189785978</c:v>
                </c:pt>
                <c:pt idx="159">
                  <c:v>6962.6359265726596</c:v>
                </c:pt>
                <c:pt idx="160">
                  <c:v>6897.5281568840146</c:v>
                </c:pt>
                <c:pt idx="161">
                  <c:v>6831.9863353974451</c:v>
                </c:pt>
                <c:pt idx="162">
                  <c:v>6766.0075684342992</c:v>
                </c:pt>
                <c:pt idx="163">
                  <c:v>6699.5889430247325</c:v>
                </c:pt>
                <c:pt idx="164">
                  <c:v>6632.7275267791019</c:v>
                </c:pt>
                <c:pt idx="165">
                  <c:v>6565.4203677584992</c:v>
                </c:pt>
                <c:pt idx="166">
                  <c:v>6497.6644943444271</c:v>
                </c:pt>
                <c:pt idx="167">
                  <c:v>6429.4569151075939</c:v>
                </c:pt>
                <c:pt idx="168">
                  <c:v>6360.7946186758491</c:v>
                </c:pt>
                <c:pt idx="169">
                  <c:v>6291.6745736012253</c:v>
                </c:pt>
                <c:pt idx="170">
                  <c:v>6222.0937282261048</c:v>
                </c:pt>
                <c:pt idx="171">
                  <c:v>6152.0490105484832</c:v>
                </c:pt>
                <c:pt idx="172">
                  <c:v>6081.5373280863441</c:v>
                </c:pt>
                <c:pt idx="173">
                  <c:v>6010.5555677411239</c:v>
                </c:pt>
                <c:pt idx="174">
                  <c:v>5939.1005956602694</c:v>
                </c:pt>
                <c:pt idx="175">
                  <c:v>5867.1692570988762</c:v>
                </c:pt>
                <c:pt idx="176">
                  <c:v>5794.7583762804061</c:v>
                </c:pt>
                <c:pt idx="177">
                  <c:v>5721.8647562564793</c:v>
                </c:pt>
                <c:pt idx="178">
                  <c:v>5648.4851787657271</c:v>
                </c:pt>
                <c:pt idx="179">
                  <c:v>5574.6164040917029</c:v>
                </c:pt>
                <c:pt idx="180">
                  <c:v>5500.2551709198524</c:v>
                </c:pt>
                <c:pt idx="181">
                  <c:v>5425.3981961935215</c:v>
                </c:pt>
                <c:pt idx="182">
                  <c:v>5350.0421749690167</c:v>
                </c:pt>
                <c:pt idx="183">
                  <c:v>5274.1837802696809</c:v>
                </c:pt>
                <c:pt idx="184">
                  <c:v>5197.8196629390159</c:v>
                </c:pt>
                <c:pt idx="185">
                  <c:v>5120.9464514928131</c:v>
                </c:pt>
                <c:pt idx="186">
                  <c:v>5043.5607519703035</c:v>
                </c:pt>
                <c:pt idx="187">
                  <c:v>4965.6591477843094</c:v>
                </c:pt>
                <c:pt idx="188">
                  <c:v>4887.23819957041</c:v>
                </c:pt>
                <c:pt idx="189">
                  <c:v>4808.2944450350842</c:v>
                </c:pt>
                <c:pt idx="190">
                  <c:v>4728.8243988028553</c:v>
                </c:pt>
                <c:pt idx="191">
                  <c:v>4648.824552262412</c:v>
                </c:pt>
                <c:pt idx="192">
                  <c:v>4568.2913734116992</c:v>
                </c:pt>
                <c:pt idx="193">
                  <c:v>4487.2213067019811</c:v>
                </c:pt>
                <c:pt idx="194">
                  <c:v>4405.6107728808656</c:v>
                </c:pt>
                <c:pt idx="195">
                  <c:v>4323.4561688342756</c:v>
                </c:pt>
                <c:pt idx="196">
                  <c:v>4240.7538674273746</c:v>
                </c:pt>
                <c:pt idx="197">
                  <c:v>4157.5002173444282</c:v>
                </c:pt>
                <c:pt idx="198">
                  <c:v>4073.691542927595</c:v>
                </c:pt>
                <c:pt idx="199">
                  <c:v>3989.3241440146498</c:v>
                </c:pt>
                <c:pt idx="200">
                  <c:v>3904.394295775618</c:v>
                </c:pt>
                <c:pt idx="201">
                  <c:v>3818.8982485483261</c:v>
                </c:pt>
                <c:pt idx="202">
                  <c:v>3732.8322276728527</c:v>
                </c:pt>
                <c:pt idx="203">
                  <c:v>3646.1924333248758</c:v>
                </c:pt>
                <c:pt idx="204">
                  <c:v>3558.9750403479125</c:v>
                </c:pt>
                <c:pt idx="205">
                  <c:v>3471.1761980844362</c:v>
                </c:pt>
                <c:pt idx="206">
                  <c:v>3382.7920302058701</c:v>
                </c:pt>
                <c:pt idx="207">
                  <c:v>3293.8186345414465</c:v>
                </c:pt>
                <c:pt idx="208">
                  <c:v>3204.2520829059272</c:v>
                </c:pt>
                <c:pt idx="209">
                  <c:v>3114.0884209261708</c:v>
                </c:pt>
                <c:pt idx="210">
                  <c:v>3023.3236678665494</c:v>
                </c:pt>
                <c:pt idx="211">
                  <c:v>2931.9538164531973</c:v>
                </c:pt>
                <c:pt idx="212">
                  <c:v>2839.9748326970894</c:v>
                </c:pt>
                <c:pt idx="213">
                  <c:v>2747.3826557159409</c:v>
                </c:pt>
                <c:pt idx="214">
                  <c:v>2654.1731975549183</c:v>
                </c:pt>
                <c:pt idx="215">
                  <c:v>2560.3423430061553</c:v>
                </c:pt>
                <c:pt idx="216">
                  <c:v>2465.8859494270673</c:v>
                </c:pt>
                <c:pt idx="217">
                  <c:v>2370.7998465574519</c:v>
                </c:pt>
                <c:pt idx="218">
                  <c:v>2275.0798363353724</c:v>
                </c:pt>
                <c:pt idx="219">
                  <c:v>2178.7216927118129</c:v>
                </c:pt>
                <c:pt idx="220">
                  <c:v>2081.721161464096</c:v>
                </c:pt>
                <c:pt idx="221">
                  <c:v>1984.0739600080606</c:v>
                </c:pt>
                <c:pt idx="222">
                  <c:v>1885.7757772089853</c:v>
                </c:pt>
                <c:pt idx="223">
                  <c:v>1786.8222731912495</c:v>
                </c:pt>
                <c:pt idx="224">
                  <c:v>1687.2090791467288</c:v>
                </c:pt>
                <c:pt idx="225">
                  <c:v>1586.9317971419111</c:v>
                </c:pt>
                <c:pt idx="226">
                  <c:v>1485.9859999237281</c:v>
                </c:pt>
                <c:pt idx="227">
                  <c:v>1384.3672307240906</c:v>
                </c:pt>
                <c:pt idx="228">
                  <c:v>1282.0710030631221</c:v>
                </c:pt>
                <c:pt idx="229">
                  <c:v>1179.0928005510807</c:v>
                </c:pt>
                <c:pt idx="230">
                  <c:v>1075.4280766889588</c:v>
                </c:pt>
                <c:pt idx="231">
                  <c:v>971.07225466775594</c:v>
                </c:pt>
                <c:pt idx="232">
                  <c:v>866.02072716641192</c:v>
                </c:pt>
                <c:pt idx="233">
                  <c:v>760.26885614839227</c:v>
                </c:pt>
                <c:pt idx="234">
                  <c:v>653.81197265691924</c:v>
                </c:pt>
                <c:pt idx="235">
                  <c:v>546.64537660883627</c:v>
                </c:pt>
                <c:pt idx="236">
                  <c:v>438.76433658709948</c:v>
                </c:pt>
                <c:pt idx="237">
                  <c:v>330.16408963188439</c:v>
                </c:pt>
                <c:pt idx="238">
                  <c:v>220.83984103030119</c:v>
                </c:pt>
                <c:pt idx="239">
                  <c:v>110.78676410470746</c:v>
                </c:pt>
              </c:numCache>
            </c:numRef>
          </c:yVal>
          <c:smooth val="1"/>
          <c:extLst xmlns:c16r2="http://schemas.microsoft.com/office/drawing/2015/06/chart">
            <c:ext xmlns:c16="http://schemas.microsoft.com/office/drawing/2014/chart" uri="{C3380CC4-5D6E-409C-BE32-E72D297353CC}">
              <c16:uniqueId val="{00000000-0BF7-47FE-80C0-AB5F8172F9D2}"/>
            </c:ext>
          </c:extLst>
        </c:ser>
        <c:ser>
          <c:idx val="0"/>
          <c:order val="1"/>
          <c:tx>
            <c:v>Principal</c:v>
          </c:tx>
          <c:marker>
            <c:symbol val="none"/>
          </c:marker>
          <c:xVal>
            <c:numRef>
              <c:f>Charts!$A$27:$A$266</c:f>
              <c:numCache>
                <c:formatCode>General</c:formatCode>
                <c:ptCount val="2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numCache>
            </c:numRef>
          </c:xVal>
          <c:yVal>
            <c:numRef>
              <c:f>Charts!$C$27:$C$266</c:f>
              <c:numCache>
                <c:formatCode>_(* #,##0.00_);_(* \(#,##0.00\);_(* "-"??_);_(@_)</c:formatCode>
                <c:ptCount val="240"/>
                <c:pt idx="0">
                  <c:v>3395.468046536027</c:v>
                </c:pt>
                <c:pt idx="1">
                  <c:v>3418.1045001795992</c:v>
                </c:pt>
                <c:pt idx="2">
                  <c:v>3440.8918635141308</c:v>
                </c:pt>
                <c:pt idx="3">
                  <c:v>3463.8311426042255</c:v>
                </c:pt>
                <c:pt idx="4">
                  <c:v>3486.9233502215866</c:v>
                </c:pt>
                <c:pt idx="5">
                  <c:v>3510.1695058897294</c:v>
                </c:pt>
                <c:pt idx="6">
                  <c:v>3533.5706359289943</c:v>
                </c:pt>
                <c:pt idx="7">
                  <c:v>3557.1277735018539</c:v>
                </c:pt>
                <c:pt idx="8">
                  <c:v>3580.8419586585333</c:v>
                </c:pt>
                <c:pt idx="9">
                  <c:v>3604.714238382925</c:v>
                </c:pt>
                <c:pt idx="10">
                  <c:v>3628.7456666388098</c:v>
                </c:pt>
                <c:pt idx="11">
                  <c:v>3652.9373044164022</c:v>
                </c:pt>
                <c:pt idx="12">
                  <c:v>3677.2902197791773</c:v>
                </c:pt>
                <c:pt idx="13">
                  <c:v>3701.8054879110387</c:v>
                </c:pt>
                <c:pt idx="14">
                  <c:v>3726.4841911637777</c:v>
                </c:pt>
                <c:pt idx="15">
                  <c:v>3751.3274191048695</c:v>
                </c:pt>
                <c:pt idx="16">
                  <c:v>3776.3362685655684</c:v>
                </c:pt>
                <c:pt idx="17">
                  <c:v>3801.511843689339</c:v>
                </c:pt>
                <c:pt idx="18">
                  <c:v>3826.8552559806012</c:v>
                </c:pt>
                <c:pt idx="19">
                  <c:v>3852.3676243538048</c:v>
                </c:pt>
                <c:pt idx="20">
                  <c:v>3878.0500751828295</c:v>
                </c:pt>
                <c:pt idx="21">
                  <c:v>3903.9037423507161</c:v>
                </c:pt>
                <c:pt idx="22">
                  <c:v>3929.92976729972</c:v>
                </c:pt>
                <c:pt idx="23">
                  <c:v>3956.1292990817183</c:v>
                </c:pt>
                <c:pt idx="24">
                  <c:v>3982.5034944089293</c:v>
                </c:pt>
                <c:pt idx="25">
                  <c:v>4009.0535177049878</c:v>
                </c:pt>
                <c:pt idx="26">
                  <c:v>4035.780541156355</c:v>
                </c:pt>
                <c:pt idx="27">
                  <c:v>4062.685744764065</c:v>
                </c:pt>
                <c:pt idx="28">
                  <c:v>4089.7703163958249</c:v>
                </c:pt>
                <c:pt idx="29">
                  <c:v>4117.0354518384647</c:v>
                </c:pt>
                <c:pt idx="30">
                  <c:v>4144.4823548507211</c:v>
                </c:pt>
                <c:pt idx="31">
                  <c:v>4172.1122372163936</c:v>
                </c:pt>
                <c:pt idx="32">
                  <c:v>4199.9263187978358</c:v>
                </c:pt>
                <c:pt idx="33">
                  <c:v>4227.925827589821</c:v>
                </c:pt>
                <c:pt idx="34">
                  <c:v>4256.1119997737533</c:v>
                </c:pt>
                <c:pt idx="35">
                  <c:v>4284.4860797722431</c:v>
                </c:pt>
                <c:pt idx="36">
                  <c:v>4313.0493203040587</c:v>
                </c:pt>
                <c:pt idx="37">
                  <c:v>4341.8029824394198</c:v>
                </c:pt>
                <c:pt idx="38">
                  <c:v>4370.7483356556822</c:v>
                </c:pt>
                <c:pt idx="39">
                  <c:v>4399.8866578933885</c:v>
                </c:pt>
                <c:pt idx="40">
                  <c:v>4429.2192356126779</c:v>
                </c:pt>
                <c:pt idx="41">
                  <c:v>4458.747363850096</c:v>
                </c:pt>
                <c:pt idx="42">
                  <c:v>4488.4723462757629</c:v>
                </c:pt>
                <c:pt idx="43">
                  <c:v>4518.3954952509339</c:v>
                </c:pt>
                <c:pt idx="44">
                  <c:v>4548.5181318859395</c:v>
                </c:pt>
                <c:pt idx="45">
                  <c:v>4578.8415860985133</c:v>
                </c:pt>
                <c:pt idx="46">
                  <c:v>4609.3671966725033</c:v>
                </c:pt>
                <c:pt idx="47">
                  <c:v>4640.0963113169873</c:v>
                </c:pt>
                <c:pt idx="48">
                  <c:v>4671.0302867257669</c:v>
                </c:pt>
                <c:pt idx="49">
                  <c:v>4702.1704886372736</c:v>
                </c:pt>
                <c:pt idx="50">
                  <c:v>4733.518291894854</c:v>
                </c:pt>
                <c:pt idx="51">
                  <c:v>4765.0750805074858</c:v>
                </c:pt>
                <c:pt idx="52">
                  <c:v>4796.8422477108688</c:v>
                </c:pt>
                <c:pt idx="53">
                  <c:v>4828.8211960289409</c:v>
                </c:pt>
                <c:pt idx="54">
                  <c:v>4861.0133373358003</c:v>
                </c:pt>
                <c:pt idx="55">
                  <c:v>4893.4200929180388</c:v>
                </c:pt>
                <c:pt idx="56">
                  <c:v>4926.042893537493</c:v>
                </c:pt>
                <c:pt idx="57">
                  <c:v>4958.883179494409</c:v>
                </c:pt>
                <c:pt idx="58">
                  <c:v>4991.9424006910394</c:v>
                </c:pt>
                <c:pt idx="59">
                  <c:v>5025.2220166956467</c:v>
                </c:pt>
                <c:pt idx="60">
                  <c:v>5058.7234968069515</c:v>
                </c:pt>
                <c:pt idx="61">
                  <c:v>5092.4483201189978</c:v>
                </c:pt>
                <c:pt idx="62">
                  <c:v>5126.3979755864584</c:v>
                </c:pt>
                <c:pt idx="63">
                  <c:v>5160.573962090366</c:v>
                </c:pt>
                <c:pt idx="64">
                  <c:v>5194.9777885043022</c:v>
                </c:pt>
                <c:pt idx="65">
                  <c:v>5229.6109737609968</c:v>
                </c:pt>
                <c:pt idx="66">
                  <c:v>5264.4750469194023</c:v>
                </c:pt>
                <c:pt idx="67">
                  <c:v>5299.571547232199</c:v>
                </c:pt>
                <c:pt idx="68">
                  <c:v>5334.9020242137467</c:v>
                </c:pt>
                <c:pt idx="69">
                  <c:v>5370.4680377085042</c:v>
                </c:pt>
                <c:pt idx="70">
                  <c:v>5406.2711579598945</c:v>
                </c:pt>
                <c:pt idx="71">
                  <c:v>5442.3129656796264</c:v>
                </c:pt>
                <c:pt idx="72">
                  <c:v>5478.5950521174909</c:v>
                </c:pt>
                <c:pt idx="73">
                  <c:v>5515.1190191316073</c:v>
                </c:pt>
                <c:pt idx="74">
                  <c:v>5551.8864792591521</c:v>
                </c:pt>
                <c:pt idx="75">
                  <c:v>5588.8990557875477</c:v>
                </c:pt>
                <c:pt idx="76">
                  <c:v>5626.1583828261319</c:v>
                </c:pt>
                <c:pt idx="77">
                  <c:v>5663.6661053783046</c:v>
                </c:pt>
                <c:pt idx="78">
                  <c:v>5701.4238794141602</c:v>
                </c:pt>
                <c:pt idx="79">
                  <c:v>5739.433371943589</c:v>
                </c:pt>
                <c:pt idx="80">
                  <c:v>5777.696261089879</c:v>
                </c:pt>
                <c:pt idx="81">
                  <c:v>5816.2142361638125</c:v>
                </c:pt>
                <c:pt idx="82">
                  <c:v>5854.9889977382372</c:v>
                </c:pt>
                <c:pt idx="83">
                  <c:v>5894.0222577231598</c:v>
                </c:pt>
                <c:pt idx="84">
                  <c:v>5933.3157394413138</c:v>
                </c:pt>
                <c:pt idx="85">
                  <c:v>5972.8711777042572</c:v>
                </c:pt>
                <c:pt idx="86">
                  <c:v>6012.6903188889519</c:v>
                </c:pt>
                <c:pt idx="87">
                  <c:v>6052.7749210148795</c:v>
                </c:pt>
                <c:pt idx="88">
                  <c:v>6093.1267538216453</c:v>
                </c:pt>
                <c:pt idx="89">
                  <c:v>6133.7475988471233</c:v>
                </c:pt>
                <c:pt idx="90">
                  <c:v>6174.6392495061045</c:v>
                </c:pt>
                <c:pt idx="91">
                  <c:v>6215.803511169479</c:v>
                </c:pt>
                <c:pt idx="92">
                  <c:v>6257.242201243942</c:v>
                </c:pt>
                <c:pt idx="93">
                  <c:v>6298.9571492522355</c:v>
                </c:pt>
                <c:pt idx="94">
                  <c:v>6340.9501969139183</c:v>
                </c:pt>
                <c:pt idx="95">
                  <c:v>6383.2231982266767</c:v>
                </c:pt>
                <c:pt idx="96">
                  <c:v>6425.7780195481882</c:v>
                </c:pt>
                <c:pt idx="97">
                  <c:v>6468.6165396785091</c:v>
                </c:pt>
                <c:pt idx="98">
                  <c:v>6511.7406499430326</c:v>
                </c:pt>
                <c:pt idx="99">
                  <c:v>6555.1522542759867</c:v>
                </c:pt>
                <c:pt idx="100">
                  <c:v>6598.8532693044926</c:v>
                </c:pt>
                <c:pt idx="101">
                  <c:v>6642.8456244331883</c:v>
                </c:pt>
                <c:pt idx="102">
                  <c:v>6687.1312619294094</c:v>
                </c:pt>
                <c:pt idx="103">
                  <c:v>6731.712137008939</c:v>
                </c:pt>
                <c:pt idx="104">
                  <c:v>6776.5902179223322</c:v>
                </c:pt>
                <c:pt idx="105">
                  <c:v>6821.7674860418138</c:v>
                </c:pt>
                <c:pt idx="106">
                  <c:v>6867.2459359487602</c:v>
                </c:pt>
                <c:pt idx="107">
                  <c:v>6913.0275755217517</c:v>
                </c:pt>
                <c:pt idx="108">
                  <c:v>6959.1144260252295</c:v>
                </c:pt>
                <c:pt idx="109">
                  <c:v>7005.508522198732</c:v>
                </c:pt>
                <c:pt idx="110">
                  <c:v>7052.2119123467237</c:v>
                </c:pt>
                <c:pt idx="111">
                  <c:v>7099.2266584290355</c:v>
                </c:pt>
                <c:pt idx="112">
                  <c:v>7146.5548361518959</c:v>
                </c:pt>
                <c:pt idx="113">
                  <c:v>7194.1985350595751</c:v>
                </c:pt>
                <c:pt idx="114">
                  <c:v>7242.1598586266391</c:v>
                </c:pt>
                <c:pt idx="115">
                  <c:v>7290.4409243508162</c:v>
                </c:pt>
                <c:pt idx="116">
                  <c:v>7339.0438638464875</c:v>
                </c:pt>
                <c:pt idx="117">
                  <c:v>7387.9708229387979</c:v>
                </c:pt>
                <c:pt idx="118">
                  <c:v>7437.2239617583891</c:v>
                </c:pt>
                <c:pt idx="119">
                  <c:v>7486.8054548367782</c:v>
                </c:pt>
                <c:pt idx="120">
                  <c:v>7536.7174912023565</c:v>
                </c:pt>
                <c:pt idx="121">
                  <c:v>7586.9622744770386</c:v>
                </c:pt>
                <c:pt idx="122">
                  <c:v>7637.5420229735519</c:v>
                </c:pt>
                <c:pt idx="123">
                  <c:v>7688.4589697933752</c:v>
                </c:pt>
                <c:pt idx="124">
                  <c:v>7739.7153629253316</c:v>
                </c:pt>
                <c:pt idx="125">
                  <c:v>7791.3134653448342</c:v>
                </c:pt>
                <c:pt idx="126">
                  <c:v>7843.2555551137975</c:v>
                </c:pt>
                <c:pt idx="127">
                  <c:v>7895.5439254812227</c:v>
                </c:pt>
                <c:pt idx="128">
                  <c:v>7948.180884984431</c:v>
                </c:pt>
                <c:pt idx="129">
                  <c:v>8001.1687575509932</c:v>
                </c:pt>
                <c:pt idx="130">
                  <c:v>8054.5098826013327</c:v>
                </c:pt>
                <c:pt idx="131">
                  <c:v>8108.2066151520085</c:v>
                </c:pt>
                <c:pt idx="132">
                  <c:v>8162.2613259196896</c:v>
                </c:pt>
                <c:pt idx="133">
                  <c:v>8216.6764014258206</c:v>
                </c:pt>
                <c:pt idx="134">
                  <c:v>8271.454244101993</c:v>
                </c:pt>
                <c:pt idx="135">
                  <c:v>8326.5972723960058</c:v>
                </c:pt>
                <c:pt idx="136">
                  <c:v>8382.1079208786468</c:v>
                </c:pt>
                <c:pt idx="137">
                  <c:v>8437.98864035117</c:v>
                </c:pt>
                <c:pt idx="138">
                  <c:v>8494.2418979535123</c:v>
                </c:pt>
                <c:pt idx="139">
                  <c:v>8550.870177273202</c:v>
                </c:pt>
                <c:pt idx="140">
                  <c:v>8607.8759784550239</c:v>
                </c:pt>
                <c:pt idx="141">
                  <c:v>8665.2618183113882</c:v>
                </c:pt>
                <c:pt idx="142">
                  <c:v>8723.0302304334655</c:v>
                </c:pt>
                <c:pt idx="143">
                  <c:v>8781.1837653030216</c:v>
                </c:pt>
                <c:pt idx="144">
                  <c:v>8839.7249904050423</c:v>
                </c:pt>
                <c:pt idx="145">
                  <c:v>8898.6564903410763</c:v>
                </c:pt>
                <c:pt idx="146">
                  <c:v>8957.9808669433496</c:v>
                </c:pt>
                <c:pt idx="147">
                  <c:v>9017.7007393896383</c:v>
                </c:pt>
                <c:pt idx="148">
                  <c:v>9077.8187443189036</c:v>
                </c:pt>
                <c:pt idx="149">
                  <c:v>9138.3375359476959</c:v>
                </c:pt>
                <c:pt idx="150">
                  <c:v>9199.2597861873473</c:v>
                </c:pt>
                <c:pt idx="151">
                  <c:v>9260.5881847619312</c:v>
                </c:pt>
                <c:pt idx="152">
                  <c:v>9322.325439327009</c:v>
                </c:pt>
                <c:pt idx="153">
                  <c:v>9384.4742755891893</c:v>
                </c:pt>
                <c:pt idx="154">
                  <c:v>9447.0374374264502</c:v>
                </c:pt>
                <c:pt idx="155">
                  <c:v>9510.0176870092928</c:v>
                </c:pt>
                <c:pt idx="156">
                  <c:v>9573.4178049226866</c:v>
                </c:pt>
                <c:pt idx="157">
                  <c:v>9637.2405902888386</c:v>
                </c:pt>
                <c:pt idx="158">
                  <c:v>9701.488860890764</c:v>
                </c:pt>
                <c:pt idx="159">
                  <c:v>9766.1654532967004</c:v>
                </c:pt>
                <c:pt idx="160">
                  <c:v>9831.2732229853464</c:v>
                </c:pt>
                <c:pt idx="161">
                  <c:v>9896.8150444719158</c:v>
                </c:pt>
                <c:pt idx="162">
                  <c:v>9962.7938114350618</c:v>
                </c:pt>
                <c:pt idx="163">
                  <c:v>10029.212436844628</c:v>
                </c:pt>
                <c:pt idx="164">
                  <c:v>10096.07385309026</c:v>
                </c:pt>
                <c:pt idx="165">
                  <c:v>10163.381012110862</c:v>
                </c:pt>
                <c:pt idx="166">
                  <c:v>10231.136885524935</c:v>
                </c:pt>
                <c:pt idx="167">
                  <c:v>10299.344464761767</c:v>
                </c:pt>
                <c:pt idx="168">
                  <c:v>10368.006761193512</c:v>
                </c:pt>
                <c:pt idx="169">
                  <c:v>10437.126806268136</c:v>
                </c:pt>
                <c:pt idx="170">
                  <c:v>10506.707651643257</c:v>
                </c:pt>
                <c:pt idx="171">
                  <c:v>10576.752369320879</c:v>
                </c:pt>
                <c:pt idx="172">
                  <c:v>10647.264051783017</c:v>
                </c:pt>
                <c:pt idx="173">
                  <c:v>10718.245812128236</c:v>
                </c:pt>
                <c:pt idx="174">
                  <c:v>10789.700784209092</c:v>
                </c:pt>
                <c:pt idx="175">
                  <c:v>10861.632122770485</c:v>
                </c:pt>
                <c:pt idx="176">
                  <c:v>10934.043003588955</c:v>
                </c:pt>
                <c:pt idx="177">
                  <c:v>11006.936623612881</c:v>
                </c:pt>
                <c:pt idx="178">
                  <c:v>11080.316201103633</c:v>
                </c:pt>
                <c:pt idx="179">
                  <c:v>11154.184975777658</c:v>
                </c:pt>
                <c:pt idx="180">
                  <c:v>11228.546208949509</c:v>
                </c:pt>
                <c:pt idx="181">
                  <c:v>11303.40318367584</c:v>
                </c:pt>
                <c:pt idx="182">
                  <c:v>11378.759204900343</c:v>
                </c:pt>
                <c:pt idx="183">
                  <c:v>11454.61759959968</c:v>
                </c:pt>
                <c:pt idx="184">
                  <c:v>11530.981716930346</c:v>
                </c:pt>
                <c:pt idx="185">
                  <c:v>11607.854928376548</c:v>
                </c:pt>
                <c:pt idx="186">
                  <c:v>11685.240627899057</c:v>
                </c:pt>
                <c:pt idx="187">
                  <c:v>11763.142232085051</c:v>
                </c:pt>
                <c:pt idx="188">
                  <c:v>11841.563180298952</c:v>
                </c:pt>
                <c:pt idx="189">
                  <c:v>11920.506934834277</c:v>
                </c:pt>
                <c:pt idx="190">
                  <c:v>11999.976981066506</c:v>
                </c:pt>
                <c:pt idx="191">
                  <c:v>12079.976827606948</c:v>
                </c:pt>
                <c:pt idx="192">
                  <c:v>12160.510006457662</c:v>
                </c:pt>
                <c:pt idx="193">
                  <c:v>12241.580073167381</c:v>
                </c:pt>
                <c:pt idx="194">
                  <c:v>12323.190606988495</c:v>
                </c:pt>
                <c:pt idx="195">
                  <c:v>12405.345211035085</c:v>
                </c:pt>
                <c:pt idx="196">
                  <c:v>12488.047512441986</c:v>
                </c:pt>
                <c:pt idx="197">
                  <c:v>12571.301162524933</c:v>
                </c:pt>
                <c:pt idx="198">
                  <c:v>12655.109836941767</c:v>
                </c:pt>
                <c:pt idx="199">
                  <c:v>12739.477235854711</c:v>
                </c:pt>
                <c:pt idx="200">
                  <c:v>12824.407084093742</c:v>
                </c:pt>
                <c:pt idx="201">
                  <c:v>12909.903131321034</c:v>
                </c:pt>
                <c:pt idx="202">
                  <c:v>12995.969152196509</c:v>
                </c:pt>
                <c:pt idx="203">
                  <c:v>13082.608946544486</c:v>
                </c:pt>
                <c:pt idx="204">
                  <c:v>13169.826339521449</c:v>
                </c:pt>
                <c:pt idx="205">
                  <c:v>13257.625181784924</c:v>
                </c:pt>
                <c:pt idx="206">
                  <c:v>13346.009349663491</c:v>
                </c:pt>
                <c:pt idx="207">
                  <c:v>13434.982745327914</c:v>
                </c:pt>
                <c:pt idx="208">
                  <c:v>13524.549296963434</c:v>
                </c:pt>
                <c:pt idx="209">
                  <c:v>13614.71295894319</c:v>
                </c:pt>
                <c:pt idx="210">
                  <c:v>13705.477712002812</c:v>
                </c:pt>
                <c:pt idx="211">
                  <c:v>13796.847563416164</c:v>
                </c:pt>
                <c:pt idx="212">
                  <c:v>13888.826547172272</c:v>
                </c:pt>
                <c:pt idx="213">
                  <c:v>13981.41872415342</c:v>
                </c:pt>
                <c:pt idx="214">
                  <c:v>14074.628182314442</c:v>
                </c:pt>
                <c:pt idx="215">
                  <c:v>14168.459036863205</c:v>
                </c:pt>
                <c:pt idx="216">
                  <c:v>14262.915430442294</c:v>
                </c:pt>
                <c:pt idx="217">
                  <c:v>14358.001533311908</c:v>
                </c:pt>
                <c:pt idx="218">
                  <c:v>14453.721543533989</c:v>
                </c:pt>
                <c:pt idx="219">
                  <c:v>14550.079687157548</c:v>
                </c:pt>
                <c:pt idx="220">
                  <c:v>14647.080218405265</c:v>
                </c:pt>
                <c:pt idx="221">
                  <c:v>14744.727419861301</c:v>
                </c:pt>
                <c:pt idx="222">
                  <c:v>14843.025602660375</c:v>
                </c:pt>
                <c:pt idx="223">
                  <c:v>14941.979106678111</c:v>
                </c:pt>
                <c:pt idx="224">
                  <c:v>15041.592300722632</c:v>
                </c:pt>
                <c:pt idx="225">
                  <c:v>15141.86958272745</c:v>
                </c:pt>
                <c:pt idx="226">
                  <c:v>15242.815379945632</c:v>
                </c:pt>
                <c:pt idx="227">
                  <c:v>15344.434149145271</c:v>
                </c:pt>
                <c:pt idx="228">
                  <c:v>15446.730376806239</c:v>
                </c:pt>
                <c:pt idx="229">
                  <c:v>15549.70857931828</c:v>
                </c:pt>
                <c:pt idx="230">
                  <c:v>15653.373303180402</c:v>
                </c:pt>
                <c:pt idx="231">
                  <c:v>15757.729125201606</c:v>
                </c:pt>
                <c:pt idx="232">
                  <c:v>15862.78065270295</c:v>
                </c:pt>
                <c:pt idx="233">
                  <c:v>15968.532523720969</c:v>
                </c:pt>
                <c:pt idx="234">
                  <c:v>16074.989407212443</c:v>
                </c:pt>
                <c:pt idx="235">
                  <c:v>16182.156003260525</c:v>
                </c:pt>
                <c:pt idx="236">
                  <c:v>16290.037043282262</c:v>
                </c:pt>
                <c:pt idx="237">
                  <c:v>16398.637290237475</c:v>
                </c:pt>
                <c:pt idx="238">
                  <c:v>16507.961538839059</c:v>
                </c:pt>
                <c:pt idx="239">
                  <c:v>16618.014615764652</c:v>
                </c:pt>
              </c:numCache>
            </c:numRef>
          </c:yVal>
          <c:smooth val="1"/>
          <c:extLst xmlns:c16r2="http://schemas.microsoft.com/office/drawing/2015/06/chart">
            <c:ext xmlns:c16="http://schemas.microsoft.com/office/drawing/2014/chart" uri="{C3380CC4-5D6E-409C-BE32-E72D297353CC}">
              <c16:uniqueId val="{00000001-0BF7-47FE-80C0-AB5F8172F9D2}"/>
            </c:ext>
          </c:extLst>
        </c:ser>
        <c:dLbls>
          <c:showLegendKey val="0"/>
          <c:showVal val="0"/>
          <c:showCatName val="0"/>
          <c:showSerName val="0"/>
          <c:showPercent val="0"/>
          <c:showBubbleSize val="0"/>
        </c:dLbls>
        <c:axId val="182386592"/>
        <c:axId val="182390944"/>
      </c:scatterChart>
      <c:valAx>
        <c:axId val="182386592"/>
        <c:scaling>
          <c:orientation val="minMax"/>
        </c:scaling>
        <c:delete val="0"/>
        <c:axPos val="b"/>
        <c:title>
          <c:tx>
            <c:rich>
              <a:bodyPr/>
              <a:lstStyle/>
              <a:p>
                <a:pPr>
                  <a:defRPr lang="en-IN"/>
                </a:pPr>
                <a:r>
                  <a:rPr lang="en-IN"/>
                  <a:t>months</a:t>
                </a:r>
              </a:p>
            </c:rich>
          </c:tx>
          <c:overlay val="0"/>
        </c:title>
        <c:numFmt formatCode="General" sourceLinked="1"/>
        <c:majorTickMark val="none"/>
        <c:minorTickMark val="none"/>
        <c:tickLblPos val="nextTo"/>
        <c:txPr>
          <a:bodyPr/>
          <a:lstStyle/>
          <a:p>
            <a:pPr>
              <a:defRPr lang="en-IN"/>
            </a:pPr>
            <a:endParaRPr lang="en-US"/>
          </a:p>
        </c:txPr>
        <c:crossAx val="182390944"/>
        <c:crosses val="autoZero"/>
        <c:crossBetween val="midCat"/>
      </c:valAx>
      <c:valAx>
        <c:axId val="182390944"/>
        <c:scaling>
          <c:orientation val="minMax"/>
        </c:scaling>
        <c:delete val="0"/>
        <c:axPos val="l"/>
        <c:majorGridlines/>
        <c:title>
          <c:tx>
            <c:rich>
              <a:bodyPr/>
              <a:lstStyle/>
              <a:p>
                <a:pPr>
                  <a:defRPr lang="en-IN"/>
                </a:pPr>
                <a:r>
                  <a:rPr lang="en-US"/>
                  <a:t>amount</a:t>
                </a:r>
              </a:p>
            </c:rich>
          </c:tx>
          <c:overlay val="0"/>
        </c:title>
        <c:numFmt formatCode="_(* #,##0.00_);_(* \(#,##0.00\);_(* &quot;-&quot;??_);_(@_)" sourceLinked="1"/>
        <c:majorTickMark val="none"/>
        <c:minorTickMark val="none"/>
        <c:tickLblPos val="nextTo"/>
        <c:txPr>
          <a:bodyPr/>
          <a:lstStyle/>
          <a:p>
            <a:pPr>
              <a:defRPr lang="en-IN"/>
            </a:pPr>
            <a:endParaRPr lang="en-US"/>
          </a:p>
        </c:txPr>
        <c:crossAx val="182386592"/>
        <c:crosses val="autoZero"/>
        <c:crossBetween val="midCat"/>
      </c:valAx>
    </c:plotArea>
    <c:legend>
      <c:legendPos val="r"/>
      <c:overlay val="0"/>
      <c:txPr>
        <a:bodyPr/>
        <a:lstStyle/>
        <a:p>
          <a:pPr>
            <a:defRPr lang="en-IN"/>
          </a:pPr>
          <a:endParaRPr lang="en-U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IN"/>
            </a:pPr>
            <a:r>
              <a:rPr lang="en-IN"/>
              <a:t>Home</a:t>
            </a:r>
            <a:r>
              <a:rPr lang="en-IN" baseline="0"/>
              <a:t> Saver</a:t>
            </a:r>
            <a:endParaRPr lang="en-IN"/>
          </a:p>
        </c:rich>
      </c:tx>
      <c:overlay val="0"/>
    </c:title>
    <c:autoTitleDeleted val="0"/>
    <c:plotArea>
      <c:layout/>
      <c:scatterChart>
        <c:scatterStyle val="smoothMarker"/>
        <c:varyColors val="0"/>
        <c:ser>
          <c:idx val="1"/>
          <c:order val="0"/>
          <c:tx>
            <c:v>Intrest</c:v>
          </c:tx>
          <c:marker>
            <c:symbol val="none"/>
          </c:marker>
          <c:xVal>
            <c:numRef>
              <c:f>Charts!$E$27:$E$266</c:f>
              <c:numCache>
                <c:formatCode>General</c:formatCode>
                <c:ptCount val="2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numCache>
            </c:numRef>
          </c:xVal>
          <c:yVal>
            <c:numRef>
              <c:f>Charts!$F$27:$F$266</c:f>
              <c:numCache>
                <c:formatCode>_(* #,##0.00_);_(* \(#,##0.00\);_(* "-"??_);_(@_)</c:formatCode>
                <c:ptCount val="240"/>
                <c:pt idx="0">
                  <c:v>14166.666666666668</c:v>
                </c:pt>
                <c:pt idx="1">
                  <c:v>14144.072264162107</c:v>
                </c:pt>
                <c:pt idx="2">
                  <c:v>14121.317817973137</c:v>
                </c:pt>
                <c:pt idx="3">
                  <c:v>14098.402194456996</c:v>
                </c:pt>
                <c:pt idx="4">
                  <c:v>14075.32425194095</c:v>
                </c:pt>
                <c:pt idx="5">
                  <c:v>14052.082840665415</c:v>
                </c:pt>
                <c:pt idx="6">
                  <c:v>14028.676802726677</c:v>
                </c:pt>
                <c:pt idx="7">
                  <c:v>14005.104972019208</c:v>
                </c:pt>
                <c:pt idx="8">
                  <c:v>13981.36617417756</c:v>
                </c:pt>
                <c:pt idx="9">
                  <c:v>13957.459226517869</c:v>
                </c:pt>
                <c:pt idx="10">
                  <c:v>13933.38293797892</c:v>
                </c:pt>
                <c:pt idx="11">
                  <c:v>13909.13610906282</c:v>
                </c:pt>
                <c:pt idx="12">
                  <c:v>13884.717531775232</c:v>
                </c:pt>
                <c:pt idx="13">
                  <c:v>13860.125989565189</c:v>
                </c:pt>
                <c:pt idx="14">
                  <c:v>13835.360257264492</c:v>
                </c:pt>
                <c:pt idx="15">
                  <c:v>13810.419101026664</c:v>
                </c:pt>
                <c:pt idx="16">
                  <c:v>13785.301278265486</c:v>
                </c:pt>
                <c:pt idx="17">
                  <c:v>13760.005537593084</c:v>
                </c:pt>
                <c:pt idx="18">
                  <c:v>13734.530618757586</c:v>
                </c:pt>
                <c:pt idx="19">
                  <c:v>13708.875252580336</c:v>
                </c:pt>
                <c:pt idx="20">
                  <c:v>13683.038160892664</c:v>
                </c:pt>
                <c:pt idx="21">
                  <c:v>13657.018056472201</c:v>
                </c:pt>
                <c:pt idx="22">
                  <c:v>13630.813642978763</c:v>
                </c:pt>
                <c:pt idx="23">
                  <c:v>13604.423614889747</c:v>
                </c:pt>
                <c:pt idx="24">
                  <c:v>13577.846657435099</c:v>
                </c:pt>
                <c:pt idx="25">
                  <c:v>13551.081446531813</c:v>
                </c:pt>
                <c:pt idx="26">
                  <c:v>13524.126648717964</c:v>
                </c:pt>
                <c:pt idx="27">
                  <c:v>13496.980921086266</c:v>
                </c:pt>
                <c:pt idx="28">
                  <c:v>13469.642911217177</c:v>
                </c:pt>
                <c:pt idx="29">
                  <c:v>13442.111257111514</c:v>
                </c:pt>
                <c:pt idx="30">
                  <c:v>13414.384587122604</c:v>
                </c:pt>
                <c:pt idx="31">
                  <c:v>13386.461519887938</c:v>
                </c:pt>
                <c:pt idx="32">
                  <c:v>13358.34066426036</c:v>
                </c:pt>
                <c:pt idx="33">
                  <c:v>13330.020619238754</c:v>
                </c:pt>
                <c:pt idx="34">
                  <c:v>13301.499973898244</c:v>
                </c:pt>
                <c:pt idx="35">
                  <c:v>13272.777307319906</c:v>
                </c:pt>
                <c:pt idx="36">
                  <c:v>13243.851188519971</c:v>
                </c:pt>
                <c:pt idx="37">
                  <c:v>13214.720176378536</c:v>
                </c:pt>
                <c:pt idx="38">
                  <c:v>13185.382819567767</c:v>
                </c:pt>
                <c:pt idx="39">
                  <c:v>13155.837656479587</c:v>
                </c:pt>
                <c:pt idx="40">
                  <c:v>13126.083215152867</c:v>
                </c:pt>
                <c:pt idx="41">
                  <c:v>13096.118013200083</c:v>
                </c:pt>
                <c:pt idx="42">
                  <c:v>13065.940557733466</c:v>
                </c:pt>
                <c:pt idx="43">
                  <c:v>13035.549345290628</c:v>
                </c:pt>
                <c:pt idx="44">
                  <c:v>13004.942861759653</c:v>
                </c:pt>
                <c:pt idx="45">
                  <c:v>12974.119582303669</c:v>
                </c:pt>
                <c:pt idx="46">
                  <c:v>12943.077971284869</c:v>
                </c:pt>
                <c:pt idx="47">
                  <c:v>12911.81648218802</c:v>
                </c:pt>
                <c:pt idx="48">
                  <c:v>12880.333557543403</c:v>
                </c:pt>
                <c:pt idx="49">
                  <c:v>12848.627628849219</c:v>
                </c:pt>
                <c:pt idx="50">
                  <c:v>12816.697116493451</c:v>
                </c:pt>
                <c:pt idx="51">
                  <c:v>12784.540429675162</c:v>
                </c:pt>
                <c:pt idx="52">
                  <c:v>12752.155966325245</c:v>
                </c:pt>
                <c:pt idx="53">
                  <c:v>12719.542113026599</c:v>
                </c:pt>
                <c:pt idx="54">
                  <c:v>12686.697244933752</c:v>
                </c:pt>
                <c:pt idx="55">
                  <c:v>12653.619725691917</c:v>
                </c:pt>
                <c:pt idx="56">
                  <c:v>12620.307907355451</c:v>
                </c:pt>
                <c:pt idx="57">
                  <c:v>12586.760130305769</c:v>
                </c:pt>
                <c:pt idx="58">
                  <c:v>12552.974723168651</c:v>
                </c:pt>
                <c:pt idx="59">
                  <c:v>12518.950002730977</c:v>
                </c:pt>
                <c:pt idx="60">
                  <c:v>12484.684273856872</c:v>
                </c:pt>
                <c:pt idx="61">
                  <c:v>12450.175829403241</c:v>
                </c:pt>
                <c:pt idx="62">
                  <c:v>12415.422950134729</c:v>
                </c:pt>
                <c:pt idx="63">
                  <c:v>12380.423904638068</c:v>
                </c:pt>
                <c:pt idx="64">
                  <c:v>12345.176949235803</c:v>
                </c:pt>
                <c:pt idx="65">
                  <c:v>12309.680327899439</c:v>
                </c:pt>
                <c:pt idx="66">
                  <c:v>12273.932272161943</c:v>
                </c:pt>
                <c:pt idx="67">
                  <c:v>12237.931001029639</c:v>
                </c:pt>
                <c:pt idx="68">
                  <c:v>12201.674720893483</c:v>
                </c:pt>
                <c:pt idx="69">
                  <c:v>12165.161625439696</c:v>
                </c:pt>
                <c:pt idx="70">
                  <c:v>12128.389895559776</c:v>
                </c:pt>
                <c:pt idx="71">
                  <c:v>12091.357699259874</c:v>
                </c:pt>
                <c:pt idx="72">
                  <c:v>12054.063191569514</c:v>
                </c:pt>
                <c:pt idx="73">
                  <c:v>12016.504514449682</c:v>
                </c:pt>
                <c:pt idx="74">
                  <c:v>11978.679796700249</c:v>
                </c:pt>
                <c:pt idx="75">
                  <c:v>11940.58715386676</c:v>
                </c:pt>
                <c:pt idx="76">
                  <c:v>11902.224688146533</c:v>
                </c:pt>
                <c:pt idx="77">
                  <c:v>11863.590488294119</c:v>
                </c:pt>
                <c:pt idx="78">
                  <c:v>11824.682629526085</c:v>
                </c:pt>
                <c:pt idx="79">
                  <c:v>11785.499173425111</c:v>
                </c:pt>
                <c:pt idx="80">
                  <c:v>11746.038167843422</c:v>
                </c:pt>
                <c:pt idx="81">
                  <c:v>11706.297646805529</c:v>
                </c:pt>
                <c:pt idx="82">
                  <c:v>11666.275630410286</c:v>
                </c:pt>
                <c:pt idx="83">
                  <c:v>11625.970124732241</c:v>
                </c:pt>
                <c:pt idx="84">
                  <c:v>11585.37912172231</c:v>
                </c:pt>
                <c:pt idx="85">
                  <c:v>11544.500599107727</c:v>
                </c:pt>
                <c:pt idx="86">
                  <c:v>11503.332520291287</c:v>
                </c:pt>
                <c:pt idx="87">
                  <c:v>11461.872834249902</c:v>
                </c:pt>
                <c:pt idx="88">
                  <c:v>11420.119475432388</c:v>
                </c:pt>
                <c:pt idx="89">
                  <c:v>11378.070363656583</c:v>
                </c:pt>
                <c:pt idx="90">
                  <c:v>11335.723404005699</c:v>
                </c:pt>
                <c:pt idx="91">
                  <c:v>11293.076486723958</c:v>
                </c:pt>
                <c:pt idx="92">
                  <c:v>11250.127487111467</c:v>
                </c:pt>
                <c:pt idx="93">
                  <c:v>11206.874265418392</c:v>
                </c:pt>
                <c:pt idx="94">
                  <c:v>11163.314666738321</c:v>
                </c:pt>
                <c:pt idx="95">
                  <c:v>11119.446520900934</c:v>
                </c:pt>
                <c:pt idx="96">
                  <c:v>11075.267642363866</c:v>
                </c:pt>
                <c:pt idx="97">
                  <c:v>11030.775830103827</c:v>
                </c:pt>
                <c:pt idx="98">
                  <c:v>10985.968867506945</c:v>
                </c:pt>
                <c:pt idx="99">
                  <c:v>10940.844522258336</c:v>
                </c:pt>
                <c:pt idx="100">
                  <c:v>10895.400546230883</c:v>
                </c:pt>
                <c:pt idx="101">
                  <c:v>10849.634675373236</c:v>
                </c:pt>
                <c:pt idx="102">
                  <c:v>10803.544629597012</c:v>
                </c:pt>
                <c:pt idx="103">
                  <c:v>10757.128112663208</c:v>
                </c:pt>
                <c:pt idx="104">
                  <c:v>10710.382812067788</c:v>
                </c:pt>
                <c:pt idx="105">
                  <c:v>10663.306398926485</c:v>
                </c:pt>
                <c:pt idx="106">
                  <c:v>10615.896527858764</c:v>
                </c:pt>
                <c:pt idx="107">
                  <c:v>10568.15083687098</c:v>
                </c:pt>
                <c:pt idx="108">
                  <c:v>10520.066947238698</c:v>
                </c:pt>
                <c:pt idx="109">
                  <c:v>10471.642463388189</c:v>
                </c:pt>
                <c:pt idx="110">
                  <c:v>10422.874972777072</c:v>
                </c:pt>
                <c:pt idx="111">
                  <c:v>10373.762045774125</c:v>
                </c:pt>
                <c:pt idx="112">
                  <c:v>10324.301235538242</c:v>
                </c:pt>
                <c:pt idx="113">
                  <c:v>10274.49007789652</c:v>
                </c:pt>
                <c:pt idx="114">
                  <c:v>10224.326091221503</c:v>
                </c:pt>
                <c:pt idx="115">
                  <c:v>10173.806776307538</c:v>
                </c:pt>
                <c:pt idx="116">
                  <c:v>10122.929616246265</c:v>
                </c:pt>
                <c:pt idx="117">
                  <c:v>10071.692076301226</c:v>
                </c:pt>
                <c:pt idx="118">
                  <c:v>10020.091603781575</c:v>
                </c:pt>
                <c:pt idx="119">
                  <c:v>9968.1256279149111</c:v>
                </c:pt>
                <c:pt idx="120">
                  <c:v>9915.7915597191895</c:v>
                </c:pt>
                <c:pt idx="121">
                  <c:v>9863.0867918737513</c:v>
                </c:pt>
                <c:pt idx="122">
                  <c:v>9810.0086985894068</c:v>
                </c:pt>
                <c:pt idx="123">
                  <c:v>9756.5546354776307</c:v>
                </c:pt>
                <c:pt idx="124">
                  <c:v>9702.7219394188141</c:v>
                </c:pt>
                <c:pt idx="125">
                  <c:v>9648.5079284295807</c:v>
                </c:pt>
                <c:pt idx="126">
                  <c:v>9593.9099015291722</c:v>
                </c:pt>
                <c:pt idx="127">
                  <c:v>9538.9251386048873</c:v>
                </c:pt>
                <c:pt idx="128">
                  <c:v>9483.5509002765557</c:v>
                </c:pt>
                <c:pt idx="129">
                  <c:v>9427.7844277600652</c:v>
                </c:pt>
                <c:pt idx="130">
                  <c:v>9371.6229427299149</c:v>
                </c:pt>
                <c:pt idx="131">
                  <c:v>9315.0636471808011</c:v>
                </c:pt>
                <c:pt idx="132">
                  <c:v>9258.1037232882154</c:v>
                </c:pt>
                <c:pt idx="133">
                  <c:v>9200.7403332680569</c:v>
                </c:pt>
                <c:pt idx="134">
                  <c:v>9142.9706192352551</c:v>
                </c:pt>
                <c:pt idx="135">
                  <c:v>9084.791703061388</c:v>
                </c:pt>
                <c:pt idx="136">
                  <c:v>9026.2006862312901</c:v>
                </c:pt>
                <c:pt idx="137">
                  <c:v>8967.1946496986438</c:v>
                </c:pt>
                <c:pt idx="138">
                  <c:v>8907.7706537405575</c:v>
                </c:pt>
                <c:pt idx="139">
                  <c:v>8847.9257378111033</c:v>
                </c:pt>
                <c:pt idx="140">
                  <c:v>8787.6569203938161</c:v>
                </c:pt>
                <c:pt idx="141">
                  <c:v>8726.961198853156</c:v>
                </c:pt>
                <c:pt idx="142">
                  <c:v>8665.8355492849169</c:v>
                </c:pt>
                <c:pt idx="143">
                  <c:v>8604.2769263655664</c:v>
                </c:pt>
                <c:pt idx="144">
                  <c:v>8542.2822632005391</c:v>
                </c:pt>
                <c:pt idx="145">
                  <c:v>8479.8484711714282</c:v>
                </c:pt>
                <c:pt idx="146">
                  <c:v>8416.9724397821083</c:v>
                </c:pt>
                <c:pt idx="147">
                  <c:v>8353.6510365037811</c:v>
                </c:pt>
                <c:pt idx="148">
                  <c:v>8289.8811066188991</c:v>
                </c:pt>
                <c:pt idx="149">
                  <c:v>8225.6594730640008</c:v>
                </c:pt>
                <c:pt idx="150">
                  <c:v>8160.9829362714208</c:v>
                </c:pt>
                <c:pt idx="151">
                  <c:v>8095.8482740098925</c:v>
                </c:pt>
                <c:pt idx="152">
                  <c:v>8030.2522412240123</c:v>
                </c:pt>
                <c:pt idx="153">
                  <c:v>7964.1915698725652</c:v>
                </c:pt>
                <c:pt idx="154">
                  <c:v>7897.6629687657123</c:v>
                </c:pt>
                <c:pt idx="155">
                  <c:v>7830.6631234010192</c:v>
                </c:pt>
                <c:pt idx="156">
                  <c:v>7763.1886957983261</c:v>
                </c:pt>
                <c:pt idx="157">
                  <c:v>7695.2363243334466</c:v>
                </c:pt>
                <c:pt idx="158">
                  <c:v>7626.802623570692</c:v>
                </c:pt>
                <c:pt idx="159">
                  <c:v>7557.8841840942005</c:v>
                </c:pt>
                <c:pt idx="160">
                  <c:v>7488.4775723380844</c:v>
                </c:pt>
                <c:pt idx="161">
                  <c:v>7418.5793304153631</c:v>
                </c:pt>
                <c:pt idx="162">
                  <c:v>7348.1859759456884</c:v>
                </c:pt>
                <c:pt idx="163">
                  <c:v>7277.2940018818535</c:v>
                </c:pt>
                <c:pt idx="164">
                  <c:v>7205.8998763350664</c:v>
                </c:pt>
                <c:pt idx="165">
                  <c:v>7134.0000423989895</c:v>
                </c:pt>
                <c:pt idx="166">
                  <c:v>7061.5909179725322</c:v>
                </c:pt>
                <c:pt idx="167">
                  <c:v>6988.668895581387</c:v>
                </c:pt>
                <c:pt idx="168">
                  <c:v>6915.2303421983052</c:v>
                </c:pt>
                <c:pt idx="169">
                  <c:v>6841.2715990620936</c:v>
                </c:pt>
                <c:pt idx="170">
                  <c:v>6766.7889814953323</c:v>
                </c:pt>
                <c:pt idx="171">
                  <c:v>6691.7787787208081</c:v>
                </c:pt>
                <c:pt idx="172">
                  <c:v>6616.2372536766297</c:v>
                </c:pt>
                <c:pt idx="173">
                  <c:v>6540.1606428300556</c:v>
                </c:pt>
                <c:pt idx="174">
                  <c:v>6463.5451559899848</c:v>
                </c:pt>
                <c:pt idx="175">
                  <c:v>6386.3869761181304</c:v>
                </c:pt>
                <c:pt idx="176">
                  <c:v>6308.68225913885</c:v>
                </c:pt>
                <c:pt idx="177">
                  <c:v>6230.427133747633</c:v>
                </c:pt>
                <c:pt idx="178">
                  <c:v>6151.6177012182288</c:v>
                </c:pt>
                <c:pt idx="179">
                  <c:v>6072.250035208408</c:v>
                </c:pt>
                <c:pt idx="180">
                  <c:v>5992.3201815643506</c:v>
                </c:pt>
                <c:pt idx="181">
                  <c:v>5911.824158123648</c:v>
                </c:pt>
                <c:pt idx="182">
                  <c:v>5830.7579545169065</c:v>
                </c:pt>
                <c:pt idx="183">
                  <c:v>5749.1175319679514</c:v>
                </c:pt>
                <c:pt idx="184">
                  <c:v>5666.898823092607</c:v>
                </c:pt>
                <c:pt idx="185">
                  <c:v>5584.0977316960634</c:v>
                </c:pt>
                <c:pt idx="186">
                  <c:v>5500.7101325687927</c:v>
                </c:pt>
                <c:pt idx="187">
                  <c:v>5416.7318712810384</c:v>
                </c:pt>
                <c:pt idx="188">
                  <c:v>5332.1587639758291</c:v>
                </c:pt>
                <c:pt idx="189">
                  <c:v>5246.9865971605414</c:v>
                </c:pt>
                <c:pt idx="190">
                  <c:v>5161.2111274969775</c:v>
                </c:pt>
                <c:pt idx="191">
                  <c:v>5074.8280815899643</c:v>
                </c:pt>
                <c:pt idx="192">
                  <c:v>4987.8331557744423</c:v>
                </c:pt>
                <c:pt idx="193">
                  <c:v>4900.2220159010612</c:v>
                </c:pt>
                <c:pt idx="194">
                  <c:v>4811.9902971202428</c:v>
                </c:pt>
                <c:pt idx="195">
                  <c:v>4723.1336036647281</c:v>
                </c:pt>
                <c:pt idx="196">
                  <c:v>4633.6475086305691</c:v>
                </c:pt>
                <c:pt idx="197">
                  <c:v>4543.5275537565858</c:v>
                </c:pt>
                <c:pt idx="198">
                  <c:v>4452.7692492022443</c:v>
                </c:pt>
                <c:pt idx="199">
                  <c:v>4361.3680733239762</c:v>
                </c:pt>
                <c:pt idx="200">
                  <c:v>4269.3194724499044</c:v>
                </c:pt>
                <c:pt idx="201">
                  <c:v>4176.618860652974</c:v>
                </c:pt>
                <c:pt idx="202">
                  <c:v>4083.2616195224823</c:v>
                </c:pt>
                <c:pt idx="203">
                  <c:v>3989.2430979339829</c:v>
                </c:pt>
                <c:pt idx="204">
                  <c:v>3894.5586118175652</c:v>
                </c:pt>
                <c:pt idx="205">
                  <c:v>3799.2034439244894</c:v>
                </c:pt>
                <c:pt idx="206">
                  <c:v>3703.1728435921705</c:v>
                </c:pt>
                <c:pt idx="207">
                  <c:v>3606.4620265074982</c:v>
                </c:pt>
                <c:pt idx="208">
                  <c:v>3509.0661744684762</c:v>
                </c:pt>
                <c:pt idx="209">
                  <c:v>3410.9804351441776</c:v>
                </c:pt>
                <c:pt idx="210">
                  <c:v>3312.1999218329984</c:v>
                </c:pt>
                <c:pt idx="211">
                  <c:v>3212.7197132191986</c:v>
                </c:pt>
                <c:pt idx="212">
                  <c:v>3112.5348531277177</c:v>
                </c:pt>
                <c:pt idx="213">
                  <c:v>3011.640350277255</c:v>
                </c:pt>
                <c:pt idx="214">
                  <c:v>2910.0311780316024</c:v>
                </c:pt>
                <c:pt idx="215">
                  <c:v>2807.7022741492092</c:v>
                </c:pt>
                <c:pt idx="216">
                  <c:v>2704.6485405309827</c:v>
                </c:pt>
                <c:pt idx="217">
                  <c:v>2600.8648429662935</c:v>
                </c:pt>
                <c:pt idx="218">
                  <c:v>2496.3460108771878</c:v>
                </c:pt>
                <c:pt idx="219">
                  <c:v>2391.0868370607841</c:v>
                </c:pt>
                <c:pt idx="220">
                  <c:v>2285.0820774298481</c:v>
                </c:pt>
                <c:pt idx="221">
                  <c:v>2178.3264507515255</c:v>
                </c:pt>
                <c:pt idx="222">
                  <c:v>2070.8146383842322</c:v>
                </c:pt>
                <c:pt idx="223">
                  <c:v>1962.5412840126703</c:v>
                </c:pt>
                <c:pt idx="224">
                  <c:v>1853.5009933809765</c:v>
                </c:pt>
                <c:pt idx="225">
                  <c:v>1743.6883340239749</c:v>
                </c:pt>
                <c:pt idx="226">
                  <c:v>1633.0978349965276</c:v>
                </c:pt>
                <c:pt idx="227">
                  <c:v>1521.7239866009695</c:v>
                </c:pt>
                <c:pt idx="228">
                  <c:v>1409.5612401126095</c:v>
                </c:pt>
                <c:pt idx="229">
                  <c:v>1296.6040075032899</c:v>
                </c:pt>
                <c:pt idx="230">
                  <c:v>1182.8466611629881</c:v>
                </c:pt>
                <c:pt idx="231">
                  <c:v>1068.2835336194421</c:v>
                </c:pt>
                <c:pt idx="232">
                  <c:v>952.90891725579627</c:v>
                </c:pt>
                <c:pt idx="233">
                  <c:v>836.71706402624113</c:v>
                </c:pt>
                <c:pt idx="234">
                  <c:v>719.70218516964349</c:v>
                </c:pt>
                <c:pt idx="235">
                  <c:v>601.85845092114482</c:v>
                </c:pt>
                <c:pt idx="236">
                  <c:v>483.17999022171927</c:v>
                </c:pt>
                <c:pt idx="237">
                  <c:v>363.66089042567285</c:v>
                </c:pt>
                <c:pt idx="238">
                  <c:v>243.29519700607108</c:v>
                </c:pt>
                <c:pt idx="239">
                  <c:v>122.07691325808045</c:v>
                </c:pt>
              </c:numCache>
            </c:numRef>
          </c:yVal>
          <c:smooth val="1"/>
          <c:extLst xmlns:c16r2="http://schemas.microsoft.com/office/drawing/2015/06/chart">
            <c:ext xmlns:c16="http://schemas.microsoft.com/office/drawing/2014/chart" uri="{C3380CC4-5D6E-409C-BE32-E72D297353CC}">
              <c16:uniqueId val="{00000000-57BE-4A37-882E-A48D6C94F855}"/>
            </c:ext>
          </c:extLst>
        </c:ser>
        <c:ser>
          <c:idx val="0"/>
          <c:order val="1"/>
          <c:tx>
            <c:v>Principal</c:v>
          </c:tx>
          <c:marker>
            <c:symbol val="none"/>
          </c:marker>
          <c:xVal>
            <c:numRef>
              <c:f>Charts!$E$27:$E$266</c:f>
              <c:numCache>
                <c:formatCode>General</c:formatCode>
                <c:ptCount val="2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numCache>
            </c:numRef>
          </c:xVal>
          <c:yVal>
            <c:numRef>
              <c:f>Charts!$G$27:$G$266</c:f>
              <c:numCache>
                <c:formatCode>_(* #,##0.00_);_(* \(#,##0.00\);_(* "-"??_);_(@_)</c:formatCode>
                <c:ptCount val="240"/>
                <c:pt idx="0">
                  <c:v>3189.7980006439611</c:v>
                </c:pt>
                <c:pt idx="1">
                  <c:v>3212.3924031485221</c:v>
                </c:pt>
                <c:pt idx="2">
                  <c:v>3235.1468493374923</c:v>
                </c:pt>
                <c:pt idx="3">
                  <c:v>3258.0624728536332</c:v>
                </c:pt>
                <c:pt idx="4">
                  <c:v>3281.1404153696785</c:v>
                </c:pt>
                <c:pt idx="5">
                  <c:v>3304.3818266452145</c:v>
                </c:pt>
                <c:pt idx="6">
                  <c:v>3327.7878645839519</c:v>
                </c:pt>
                <c:pt idx="7">
                  <c:v>3351.3596952914213</c:v>
                </c:pt>
                <c:pt idx="8">
                  <c:v>3375.0984931330695</c:v>
                </c:pt>
                <c:pt idx="9">
                  <c:v>3399.0054407927601</c:v>
                </c:pt>
                <c:pt idx="10">
                  <c:v>3423.0817293317086</c:v>
                </c:pt>
                <c:pt idx="11">
                  <c:v>3447.3285582478093</c:v>
                </c:pt>
                <c:pt idx="12">
                  <c:v>3471.7471355353973</c:v>
                </c:pt>
                <c:pt idx="13">
                  <c:v>3496.3386777454398</c:v>
                </c:pt>
                <c:pt idx="14">
                  <c:v>3521.1044100461368</c:v>
                </c:pt>
                <c:pt idx="15">
                  <c:v>3546.0455662839649</c:v>
                </c:pt>
                <c:pt idx="16">
                  <c:v>3571.163389045143</c:v>
                </c:pt>
                <c:pt idx="17">
                  <c:v>3596.4591297175448</c:v>
                </c:pt>
                <c:pt idx="18">
                  <c:v>3621.9340485530429</c:v>
                </c:pt>
                <c:pt idx="19">
                  <c:v>3647.5894147302934</c:v>
                </c:pt>
                <c:pt idx="20">
                  <c:v>3673.4265064179654</c:v>
                </c:pt>
                <c:pt idx="21">
                  <c:v>3699.4466108384277</c:v>
                </c:pt>
                <c:pt idx="22">
                  <c:v>3725.6510243318662</c:v>
                </c:pt>
                <c:pt idx="23">
                  <c:v>3752.0410524208819</c:v>
                </c:pt>
                <c:pt idx="24">
                  <c:v>3778.6180098755303</c:v>
                </c:pt>
                <c:pt idx="25">
                  <c:v>3805.3832207788164</c:v>
                </c:pt>
                <c:pt idx="26">
                  <c:v>3832.3380185926653</c:v>
                </c:pt>
                <c:pt idx="27">
                  <c:v>3859.4837462243631</c:v>
                </c:pt>
                <c:pt idx="28">
                  <c:v>3886.8217560934518</c:v>
                </c:pt>
                <c:pt idx="29">
                  <c:v>3914.3534101991154</c:v>
                </c:pt>
                <c:pt idx="30">
                  <c:v>3942.080080188025</c:v>
                </c:pt>
                <c:pt idx="31">
                  <c:v>3970.0031474226907</c:v>
                </c:pt>
                <c:pt idx="32">
                  <c:v>3998.1240030502686</c:v>
                </c:pt>
                <c:pt idx="33">
                  <c:v>4026.4440480718749</c:v>
                </c:pt>
                <c:pt idx="34">
                  <c:v>4054.9646934123848</c:v>
                </c:pt>
                <c:pt idx="35">
                  <c:v>4083.6873599907231</c:v>
                </c:pt>
                <c:pt idx="36">
                  <c:v>4112.6134787906576</c:v>
                </c:pt>
                <c:pt idx="37">
                  <c:v>4141.744490932093</c:v>
                </c:pt>
                <c:pt idx="38">
                  <c:v>4171.081847742862</c:v>
                </c:pt>
                <c:pt idx="39">
                  <c:v>4200.6270108310418</c:v>
                </c:pt>
                <c:pt idx="40">
                  <c:v>4230.3814521577624</c:v>
                </c:pt>
                <c:pt idx="41">
                  <c:v>4260.3466541105463</c:v>
                </c:pt>
                <c:pt idx="42">
                  <c:v>4290.5241095771635</c:v>
                </c:pt>
                <c:pt idx="43">
                  <c:v>4320.9153220200005</c:v>
                </c:pt>
                <c:pt idx="44">
                  <c:v>4351.5218055509758</c:v>
                </c:pt>
                <c:pt idx="45">
                  <c:v>4382.3450850069603</c:v>
                </c:pt>
                <c:pt idx="46">
                  <c:v>4413.3866960257601</c:v>
                </c:pt>
                <c:pt idx="47">
                  <c:v>4444.648185122609</c:v>
                </c:pt>
                <c:pt idx="48">
                  <c:v>4476.131109767226</c:v>
                </c:pt>
                <c:pt idx="49">
                  <c:v>4507.83703846141</c:v>
                </c:pt>
                <c:pt idx="50">
                  <c:v>4539.7675508171778</c:v>
                </c:pt>
                <c:pt idx="51">
                  <c:v>4571.9242376354669</c:v>
                </c:pt>
                <c:pt idx="52">
                  <c:v>4604.3087009853843</c:v>
                </c:pt>
                <c:pt idx="53">
                  <c:v>4636.9225542840304</c:v>
                </c:pt>
                <c:pt idx="54">
                  <c:v>4669.7674223768772</c:v>
                </c:pt>
                <c:pt idx="55">
                  <c:v>4702.8449416187123</c:v>
                </c:pt>
                <c:pt idx="56">
                  <c:v>4736.1567599551781</c:v>
                </c:pt>
                <c:pt idx="57">
                  <c:v>4769.70453700486</c:v>
                </c:pt>
                <c:pt idx="58">
                  <c:v>4803.4899441419784</c:v>
                </c:pt>
                <c:pt idx="59">
                  <c:v>4837.5146645796522</c:v>
                </c:pt>
                <c:pt idx="60">
                  <c:v>4871.7803934537569</c:v>
                </c:pt>
                <c:pt idx="61">
                  <c:v>4906.2888379073884</c:v>
                </c:pt>
                <c:pt idx="62">
                  <c:v>4941.0417171759</c:v>
                </c:pt>
                <c:pt idx="63">
                  <c:v>4976.040762672561</c:v>
                </c:pt>
                <c:pt idx="64">
                  <c:v>5011.2877180748255</c:v>
                </c:pt>
                <c:pt idx="65">
                  <c:v>5046.7843394111896</c:v>
                </c:pt>
                <c:pt idx="66">
                  <c:v>5082.5323951486862</c:v>
                </c:pt>
                <c:pt idx="67">
                  <c:v>5118.5336662809896</c:v>
                </c:pt>
                <c:pt idx="68">
                  <c:v>5154.789946417146</c:v>
                </c:pt>
                <c:pt idx="69">
                  <c:v>5191.3030418709332</c:v>
                </c:pt>
                <c:pt idx="70">
                  <c:v>5228.074771750853</c:v>
                </c:pt>
                <c:pt idx="71">
                  <c:v>5265.1069680507553</c:v>
                </c:pt>
                <c:pt idx="72">
                  <c:v>5302.4014757411151</c:v>
                </c:pt>
                <c:pt idx="73">
                  <c:v>5339.9601528609473</c:v>
                </c:pt>
                <c:pt idx="74">
                  <c:v>5377.7848706103796</c:v>
                </c:pt>
                <c:pt idx="75">
                  <c:v>5415.8775134438692</c:v>
                </c:pt>
                <c:pt idx="76">
                  <c:v>5454.2399791640964</c:v>
                </c:pt>
                <c:pt idx="77">
                  <c:v>5492.8741790165095</c:v>
                </c:pt>
                <c:pt idx="78">
                  <c:v>5531.7820377845437</c:v>
                </c:pt>
                <c:pt idx="79">
                  <c:v>5570.9654938855183</c:v>
                </c:pt>
                <c:pt idx="80">
                  <c:v>5610.4264994672067</c:v>
                </c:pt>
                <c:pt idx="81">
                  <c:v>5650.1670205050996</c:v>
                </c:pt>
                <c:pt idx="82">
                  <c:v>5690.1890369003431</c:v>
                </c:pt>
                <c:pt idx="83">
                  <c:v>5730.4945425783881</c:v>
                </c:pt>
                <c:pt idx="84">
                  <c:v>5771.0855455883193</c:v>
                </c:pt>
                <c:pt idx="85">
                  <c:v>5811.9640682029021</c:v>
                </c:pt>
                <c:pt idx="86">
                  <c:v>5853.1321470193416</c:v>
                </c:pt>
                <c:pt idx="87">
                  <c:v>5894.5918330607274</c:v>
                </c:pt>
                <c:pt idx="88">
                  <c:v>5936.3451918782412</c:v>
                </c:pt>
                <c:pt idx="89">
                  <c:v>5978.3943036540459</c:v>
                </c:pt>
                <c:pt idx="90">
                  <c:v>6020.7412633049298</c:v>
                </c:pt>
                <c:pt idx="91">
                  <c:v>6063.3881805866713</c:v>
                </c:pt>
                <c:pt idx="92">
                  <c:v>6106.3371801991616</c:v>
                </c:pt>
                <c:pt idx="93">
                  <c:v>6149.5904018922374</c:v>
                </c:pt>
                <c:pt idx="94">
                  <c:v>6193.1500005723083</c:v>
                </c:pt>
                <c:pt idx="95">
                  <c:v>6237.018146409695</c:v>
                </c:pt>
                <c:pt idx="96">
                  <c:v>6281.1970249467631</c:v>
                </c:pt>
                <c:pt idx="97">
                  <c:v>6325.6888372068024</c:v>
                </c:pt>
                <c:pt idx="98">
                  <c:v>6370.4957998036843</c:v>
                </c:pt>
                <c:pt idx="99">
                  <c:v>6415.6201450522931</c:v>
                </c:pt>
                <c:pt idx="100">
                  <c:v>6461.0641210797457</c:v>
                </c:pt>
                <c:pt idx="101">
                  <c:v>6506.8299919373931</c:v>
                </c:pt>
                <c:pt idx="102">
                  <c:v>6552.9200377136167</c:v>
                </c:pt>
                <c:pt idx="103">
                  <c:v>6599.3365546474215</c:v>
                </c:pt>
                <c:pt idx="104">
                  <c:v>6646.0818552428409</c:v>
                </c:pt>
                <c:pt idx="105">
                  <c:v>6693.1582683841443</c:v>
                </c:pt>
                <c:pt idx="106">
                  <c:v>6740.5681394518651</c:v>
                </c:pt>
                <c:pt idx="107">
                  <c:v>6788.3138304396489</c:v>
                </c:pt>
                <c:pt idx="108">
                  <c:v>6836.397720071931</c:v>
                </c:pt>
                <c:pt idx="109">
                  <c:v>6884.8222039224402</c:v>
                </c:pt>
                <c:pt idx="110">
                  <c:v>6933.5896945335571</c:v>
                </c:pt>
                <c:pt idx="111">
                  <c:v>6982.702621536504</c:v>
                </c:pt>
                <c:pt idx="112">
                  <c:v>7032.1634317723874</c:v>
                </c:pt>
                <c:pt idx="113">
                  <c:v>7081.9745894141088</c:v>
                </c:pt>
                <c:pt idx="114">
                  <c:v>7132.1385760891262</c:v>
                </c:pt>
                <c:pt idx="115">
                  <c:v>7182.6578910030912</c:v>
                </c:pt>
                <c:pt idx="116">
                  <c:v>7233.5350510643639</c:v>
                </c:pt>
                <c:pt idx="117">
                  <c:v>7284.7725910094032</c:v>
                </c:pt>
                <c:pt idx="118">
                  <c:v>7336.373063529054</c:v>
                </c:pt>
                <c:pt idx="119">
                  <c:v>7388.3390393957179</c:v>
                </c:pt>
                <c:pt idx="120">
                  <c:v>7440.6731075914395</c:v>
                </c:pt>
                <c:pt idx="121">
                  <c:v>7493.3778754368777</c:v>
                </c:pt>
                <c:pt idx="122">
                  <c:v>7546.4559687212222</c:v>
                </c:pt>
                <c:pt idx="123">
                  <c:v>7599.9100318329984</c:v>
                </c:pt>
                <c:pt idx="124">
                  <c:v>7653.7427278918149</c:v>
                </c:pt>
                <c:pt idx="125">
                  <c:v>7707.9567388810483</c:v>
                </c:pt>
                <c:pt idx="126">
                  <c:v>7762.5547657814568</c:v>
                </c:pt>
                <c:pt idx="127">
                  <c:v>7817.5395287057418</c:v>
                </c:pt>
                <c:pt idx="128">
                  <c:v>7872.9137670340733</c:v>
                </c:pt>
                <c:pt idx="129">
                  <c:v>7928.6802395505638</c:v>
                </c:pt>
                <c:pt idx="130">
                  <c:v>7984.8417245807141</c:v>
                </c:pt>
                <c:pt idx="131">
                  <c:v>8041.4010201298279</c:v>
                </c:pt>
                <c:pt idx="132">
                  <c:v>8098.3609440224136</c:v>
                </c:pt>
                <c:pt idx="133">
                  <c:v>8155.7243340425721</c:v>
                </c:pt>
                <c:pt idx="134">
                  <c:v>8213.4940480753739</c:v>
                </c:pt>
                <c:pt idx="135">
                  <c:v>8271.672964249241</c:v>
                </c:pt>
                <c:pt idx="136">
                  <c:v>8330.2639810793389</c:v>
                </c:pt>
                <c:pt idx="137">
                  <c:v>8389.2700176119852</c:v>
                </c:pt>
                <c:pt idx="138">
                  <c:v>8448.6940135700715</c:v>
                </c:pt>
                <c:pt idx="139">
                  <c:v>8508.5389294995257</c:v>
                </c:pt>
                <c:pt idx="140">
                  <c:v>8568.8077469168129</c:v>
                </c:pt>
                <c:pt idx="141">
                  <c:v>8629.503468457473</c:v>
                </c:pt>
                <c:pt idx="142">
                  <c:v>8690.6291180257122</c:v>
                </c:pt>
                <c:pt idx="143">
                  <c:v>8752.1877409450626</c:v>
                </c:pt>
                <c:pt idx="144">
                  <c:v>8814.1824041100899</c:v>
                </c:pt>
                <c:pt idx="145">
                  <c:v>8876.6161961392008</c:v>
                </c:pt>
                <c:pt idx="146">
                  <c:v>8939.4922275285207</c:v>
                </c:pt>
                <c:pt idx="147">
                  <c:v>9002.8136308068479</c:v>
                </c:pt>
                <c:pt idx="148">
                  <c:v>9066.5835606917299</c:v>
                </c:pt>
                <c:pt idx="149">
                  <c:v>9130.8051942466282</c:v>
                </c:pt>
                <c:pt idx="150">
                  <c:v>9195.4817310392082</c:v>
                </c:pt>
                <c:pt idx="151">
                  <c:v>9260.6163933007374</c:v>
                </c:pt>
                <c:pt idx="152">
                  <c:v>9326.2124260866167</c:v>
                </c:pt>
                <c:pt idx="153">
                  <c:v>9392.2730974380647</c:v>
                </c:pt>
                <c:pt idx="154">
                  <c:v>9458.8016985449176</c:v>
                </c:pt>
                <c:pt idx="155">
                  <c:v>9525.8015439096089</c:v>
                </c:pt>
                <c:pt idx="156">
                  <c:v>9593.2759715123029</c:v>
                </c:pt>
                <c:pt idx="157">
                  <c:v>9661.2283429771815</c:v>
                </c:pt>
                <c:pt idx="158">
                  <c:v>9729.6620437399361</c:v>
                </c:pt>
                <c:pt idx="159">
                  <c:v>9798.5804832164285</c:v>
                </c:pt>
                <c:pt idx="160">
                  <c:v>9867.9870949725446</c:v>
                </c:pt>
                <c:pt idx="161">
                  <c:v>9937.8853368952659</c:v>
                </c:pt>
                <c:pt idx="162">
                  <c:v>10008.27869136494</c:v>
                </c:pt>
                <c:pt idx="163">
                  <c:v>10079.170665428775</c:v>
                </c:pt>
                <c:pt idx="164">
                  <c:v>10150.564790975563</c:v>
                </c:pt>
                <c:pt idx="165">
                  <c:v>10222.464624911639</c:v>
                </c:pt>
                <c:pt idx="166">
                  <c:v>10294.873749338098</c:v>
                </c:pt>
                <c:pt idx="167">
                  <c:v>10367.795771729241</c:v>
                </c:pt>
                <c:pt idx="168">
                  <c:v>10441.234325112324</c:v>
                </c:pt>
                <c:pt idx="169">
                  <c:v>10515.193068248536</c:v>
                </c:pt>
                <c:pt idx="170">
                  <c:v>10589.675685815297</c:v>
                </c:pt>
                <c:pt idx="171">
                  <c:v>10664.685888589822</c:v>
                </c:pt>
                <c:pt idx="172">
                  <c:v>10740.227413633998</c:v>
                </c:pt>
                <c:pt idx="173">
                  <c:v>10816.304024480574</c:v>
                </c:pt>
                <c:pt idx="174">
                  <c:v>10892.919511320644</c:v>
                </c:pt>
                <c:pt idx="175">
                  <c:v>10970.077691192499</c:v>
                </c:pt>
                <c:pt idx="176">
                  <c:v>11047.782408171779</c:v>
                </c:pt>
                <c:pt idx="177">
                  <c:v>11126.037533562996</c:v>
                </c:pt>
                <c:pt idx="178">
                  <c:v>11204.8469660924</c:v>
                </c:pt>
                <c:pt idx="179">
                  <c:v>11284.214632102221</c:v>
                </c:pt>
                <c:pt idx="180">
                  <c:v>11364.144485746277</c:v>
                </c:pt>
                <c:pt idx="181">
                  <c:v>11444.640509186982</c:v>
                </c:pt>
                <c:pt idx="182">
                  <c:v>11525.706712793723</c:v>
                </c:pt>
                <c:pt idx="183">
                  <c:v>11607.347135342678</c:v>
                </c:pt>
                <c:pt idx="184">
                  <c:v>11689.565844218021</c:v>
                </c:pt>
                <c:pt idx="185">
                  <c:v>11772.366935614566</c:v>
                </c:pt>
                <c:pt idx="186">
                  <c:v>11855.754534741836</c:v>
                </c:pt>
                <c:pt idx="187">
                  <c:v>11939.732796029592</c:v>
                </c:pt>
                <c:pt idx="188">
                  <c:v>12024.3059033348</c:v>
                </c:pt>
                <c:pt idx="189">
                  <c:v>12109.478070150088</c:v>
                </c:pt>
                <c:pt idx="190">
                  <c:v>12195.253539813652</c:v>
                </c:pt>
                <c:pt idx="191">
                  <c:v>12281.636585720666</c:v>
                </c:pt>
                <c:pt idx="192">
                  <c:v>12368.631511536187</c:v>
                </c:pt>
                <c:pt idx="193">
                  <c:v>12456.242651409568</c:v>
                </c:pt>
                <c:pt idx="194">
                  <c:v>12544.474370190386</c:v>
                </c:pt>
                <c:pt idx="195">
                  <c:v>12633.331063645901</c:v>
                </c:pt>
                <c:pt idx="196">
                  <c:v>12722.81715868006</c:v>
                </c:pt>
                <c:pt idx="197">
                  <c:v>12812.937113554042</c:v>
                </c:pt>
                <c:pt idx="198">
                  <c:v>12903.695418108386</c:v>
                </c:pt>
                <c:pt idx="199">
                  <c:v>12995.096593986653</c:v>
                </c:pt>
                <c:pt idx="200">
                  <c:v>13087.145194860725</c:v>
                </c:pt>
                <c:pt idx="201">
                  <c:v>13179.845806657655</c:v>
                </c:pt>
                <c:pt idx="202">
                  <c:v>13273.203047788147</c:v>
                </c:pt>
                <c:pt idx="203">
                  <c:v>13367.221569376647</c:v>
                </c:pt>
                <c:pt idx="204">
                  <c:v>13461.906055493064</c:v>
                </c:pt>
                <c:pt idx="205">
                  <c:v>13557.26122338614</c:v>
                </c:pt>
                <c:pt idx="206">
                  <c:v>13653.291823718459</c:v>
                </c:pt>
                <c:pt idx="207">
                  <c:v>13750.00264080313</c:v>
                </c:pt>
                <c:pt idx="208">
                  <c:v>13847.398492842152</c:v>
                </c:pt>
                <c:pt idx="209">
                  <c:v>13945.484232166451</c:v>
                </c:pt>
                <c:pt idx="210">
                  <c:v>14044.264745477631</c:v>
                </c:pt>
                <c:pt idx="211">
                  <c:v>14143.744954091431</c:v>
                </c:pt>
                <c:pt idx="212">
                  <c:v>14243.929814182911</c:v>
                </c:pt>
                <c:pt idx="213">
                  <c:v>14344.824317033374</c:v>
                </c:pt>
                <c:pt idx="214">
                  <c:v>14446.433489279027</c:v>
                </c:pt>
                <c:pt idx="215">
                  <c:v>14548.76239316142</c:v>
                </c:pt>
                <c:pt idx="216">
                  <c:v>14651.816126779646</c:v>
                </c:pt>
                <c:pt idx="217">
                  <c:v>14755.599824344336</c:v>
                </c:pt>
                <c:pt idx="218">
                  <c:v>14860.118656433442</c:v>
                </c:pt>
                <c:pt idx="219">
                  <c:v>14965.377830249845</c:v>
                </c:pt>
                <c:pt idx="220">
                  <c:v>15071.382589880781</c:v>
                </c:pt>
                <c:pt idx="221">
                  <c:v>15178.138216559104</c:v>
                </c:pt>
                <c:pt idx="222">
                  <c:v>15285.650028926397</c:v>
                </c:pt>
                <c:pt idx="223">
                  <c:v>15393.923383297959</c:v>
                </c:pt>
                <c:pt idx="224">
                  <c:v>15502.963673929653</c:v>
                </c:pt>
                <c:pt idx="225">
                  <c:v>15612.776333286654</c:v>
                </c:pt>
                <c:pt idx="226">
                  <c:v>15723.366832314101</c:v>
                </c:pt>
                <c:pt idx="227">
                  <c:v>15834.74068070966</c:v>
                </c:pt>
                <c:pt idx="228">
                  <c:v>15946.90342719802</c:v>
                </c:pt>
                <c:pt idx="229">
                  <c:v>16059.860659807338</c:v>
                </c:pt>
                <c:pt idx="230">
                  <c:v>16173.618006147641</c:v>
                </c:pt>
                <c:pt idx="231">
                  <c:v>16288.181133691187</c:v>
                </c:pt>
                <c:pt idx="232">
                  <c:v>16403.555750054831</c:v>
                </c:pt>
                <c:pt idx="233">
                  <c:v>16519.747603284388</c:v>
                </c:pt>
                <c:pt idx="234">
                  <c:v>16636.762482140985</c:v>
                </c:pt>
                <c:pt idx="235">
                  <c:v>16754.606216389486</c:v>
                </c:pt>
                <c:pt idx="236">
                  <c:v>16873.284677088908</c:v>
                </c:pt>
                <c:pt idx="237">
                  <c:v>16992.803776884957</c:v>
                </c:pt>
                <c:pt idx="238">
                  <c:v>17113.169470304558</c:v>
                </c:pt>
                <c:pt idx="239">
                  <c:v>17234.38775405255</c:v>
                </c:pt>
              </c:numCache>
            </c:numRef>
          </c:yVal>
          <c:smooth val="1"/>
          <c:extLst xmlns:c16r2="http://schemas.microsoft.com/office/drawing/2015/06/chart">
            <c:ext xmlns:c16="http://schemas.microsoft.com/office/drawing/2014/chart" uri="{C3380CC4-5D6E-409C-BE32-E72D297353CC}">
              <c16:uniqueId val="{00000001-57BE-4A37-882E-A48D6C94F855}"/>
            </c:ext>
          </c:extLst>
        </c:ser>
        <c:dLbls>
          <c:showLegendKey val="0"/>
          <c:showVal val="0"/>
          <c:showCatName val="0"/>
          <c:showSerName val="0"/>
          <c:showPercent val="0"/>
          <c:showBubbleSize val="0"/>
        </c:dLbls>
        <c:axId val="182392032"/>
        <c:axId val="182393120"/>
      </c:scatterChart>
      <c:valAx>
        <c:axId val="182392032"/>
        <c:scaling>
          <c:orientation val="minMax"/>
        </c:scaling>
        <c:delete val="0"/>
        <c:axPos val="b"/>
        <c:title>
          <c:tx>
            <c:rich>
              <a:bodyPr/>
              <a:lstStyle/>
              <a:p>
                <a:pPr>
                  <a:defRPr lang="en-IN"/>
                </a:pPr>
                <a:r>
                  <a:rPr lang="en-IN"/>
                  <a:t>months</a:t>
                </a:r>
              </a:p>
            </c:rich>
          </c:tx>
          <c:overlay val="0"/>
        </c:title>
        <c:numFmt formatCode="General" sourceLinked="1"/>
        <c:majorTickMark val="none"/>
        <c:minorTickMark val="none"/>
        <c:tickLblPos val="nextTo"/>
        <c:txPr>
          <a:bodyPr/>
          <a:lstStyle/>
          <a:p>
            <a:pPr>
              <a:defRPr lang="en-IN"/>
            </a:pPr>
            <a:endParaRPr lang="en-US"/>
          </a:p>
        </c:txPr>
        <c:crossAx val="182393120"/>
        <c:crosses val="autoZero"/>
        <c:crossBetween val="midCat"/>
      </c:valAx>
      <c:valAx>
        <c:axId val="182393120"/>
        <c:scaling>
          <c:orientation val="minMax"/>
        </c:scaling>
        <c:delete val="0"/>
        <c:axPos val="l"/>
        <c:majorGridlines/>
        <c:title>
          <c:tx>
            <c:rich>
              <a:bodyPr/>
              <a:lstStyle/>
              <a:p>
                <a:pPr>
                  <a:defRPr lang="en-IN"/>
                </a:pPr>
                <a:r>
                  <a:rPr lang="en-US"/>
                  <a:t>amount</a:t>
                </a:r>
              </a:p>
            </c:rich>
          </c:tx>
          <c:overlay val="0"/>
        </c:title>
        <c:numFmt formatCode="_(* #,##0.00_);_(* \(#,##0.00\);_(* &quot;-&quot;??_);_(@_)" sourceLinked="1"/>
        <c:majorTickMark val="none"/>
        <c:minorTickMark val="none"/>
        <c:tickLblPos val="nextTo"/>
        <c:txPr>
          <a:bodyPr/>
          <a:lstStyle/>
          <a:p>
            <a:pPr>
              <a:defRPr lang="en-IN"/>
            </a:pPr>
            <a:endParaRPr lang="en-US"/>
          </a:p>
        </c:txPr>
        <c:crossAx val="182392032"/>
        <c:crosses val="autoZero"/>
        <c:crossBetween val="midCat"/>
      </c:valAx>
    </c:plotArea>
    <c:legend>
      <c:legendPos val="r"/>
      <c:overlay val="0"/>
      <c:txPr>
        <a:bodyPr/>
        <a:lstStyle/>
        <a:p>
          <a:pPr>
            <a:defRPr lang="en-IN"/>
          </a:pPr>
          <a:endParaRPr lang="en-U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IN"/>
            </a:pPr>
            <a:r>
              <a:rPr lang="en-US"/>
              <a:t>Cost Base vs Home Saver</a:t>
            </a:r>
          </a:p>
        </c:rich>
      </c:tx>
      <c:overlay val="0"/>
    </c:title>
    <c:autoTitleDeleted val="0"/>
    <c:plotArea>
      <c:layout/>
      <c:barChart>
        <c:barDir val="col"/>
        <c:grouping val="clustered"/>
        <c:varyColors val="0"/>
        <c:ser>
          <c:idx val="1"/>
          <c:order val="0"/>
          <c:tx>
            <c:v>Base Scheme</c:v>
          </c:tx>
          <c:invertIfNegative val="0"/>
          <c:cat>
            <c:strRef>
              <c:f>Charts!$X$26:$X$28</c:f>
              <c:strCache>
                <c:ptCount val="3"/>
                <c:pt idx="0">
                  <c:v>Repayment fee</c:v>
                </c:pt>
                <c:pt idx="1">
                  <c:v>Total interest paid</c:v>
                </c:pt>
                <c:pt idx="2">
                  <c:v>Total cost</c:v>
                </c:pt>
              </c:strCache>
            </c:strRef>
          </c:cat>
          <c:val>
            <c:numRef>
              <c:f>Charts!$Y$26:$Y$28</c:f>
              <c:numCache>
                <c:formatCode>_(* #,##0.00_);_(* \(#,##0.00\);_(* "-"??_);_(@_)</c:formatCode>
                <c:ptCount val="3"/>
                <c:pt idx="0">
                  <c:v>8000</c:v>
                </c:pt>
                <c:pt idx="1">
                  <c:v>481737.66550869873</c:v>
                </c:pt>
                <c:pt idx="2">
                  <c:v>489737.66550869873</c:v>
                </c:pt>
              </c:numCache>
            </c:numRef>
          </c:val>
          <c:extLst xmlns:c16r2="http://schemas.microsoft.com/office/drawing/2015/06/chart">
            <c:ext xmlns:c16="http://schemas.microsoft.com/office/drawing/2014/chart" uri="{C3380CC4-5D6E-409C-BE32-E72D297353CC}">
              <c16:uniqueId val="{00000000-7F43-4641-B24E-652D71E24BAE}"/>
            </c:ext>
          </c:extLst>
        </c:ser>
        <c:ser>
          <c:idx val="0"/>
          <c:order val="1"/>
          <c:tx>
            <c:v>Home Saver Scheme</c:v>
          </c:tx>
          <c:invertIfNegative val="0"/>
          <c:cat>
            <c:strRef>
              <c:f>Charts!$X$26:$X$28</c:f>
              <c:strCache>
                <c:ptCount val="3"/>
                <c:pt idx="0">
                  <c:v>Repayment fee</c:v>
                </c:pt>
                <c:pt idx="1">
                  <c:v>Total interest paid</c:v>
                </c:pt>
                <c:pt idx="2">
                  <c:v>Total cost</c:v>
                </c:pt>
              </c:strCache>
            </c:strRef>
          </c:cat>
          <c:val>
            <c:numRef>
              <c:f>Charts!$AB$26:$AB$28</c:f>
              <c:numCache>
                <c:formatCode>_(* #,##0.00_);_(* \(#,##0.00\);_(* "-"??_);_(@_)</c:formatCode>
                <c:ptCount val="3"/>
                <c:pt idx="0">
                  <c:v>0</c:v>
                </c:pt>
                <c:pt idx="1">
                  <c:v>443359.93105292675</c:v>
                </c:pt>
                <c:pt idx="2">
                  <c:v>443359.93105292675</c:v>
                </c:pt>
              </c:numCache>
            </c:numRef>
          </c:val>
          <c:extLst xmlns:c16r2="http://schemas.microsoft.com/office/drawing/2015/06/chart">
            <c:ext xmlns:c16="http://schemas.microsoft.com/office/drawing/2014/chart" uri="{C3380CC4-5D6E-409C-BE32-E72D297353CC}">
              <c16:uniqueId val="{00000001-7F43-4641-B24E-652D71E24BAE}"/>
            </c:ext>
          </c:extLst>
        </c:ser>
        <c:dLbls>
          <c:showLegendKey val="0"/>
          <c:showVal val="0"/>
          <c:showCatName val="0"/>
          <c:showSerName val="0"/>
          <c:showPercent val="0"/>
          <c:showBubbleSize val="0"/>
        </c:dLbls>
        <c:gapWidth val="150"/>
        <c:axId val="182393664"/>
        <c:axId val="182387136"/>
      </c:barChart>
      <c:catAx>
        <c:axId val="182393664"/>
        <c:scaling>
          <c:orientation val="minMax"/>
        </c:scaling>
        <c:delete val="0"/>
        <c:axPos val="b"/>
        <c:numFmt formatCode="General" sourceLinked="0"/>
        <c:majorTickMark val="none"/>
        <c:minorTickMark val="none"/>
        <c:tickLblPos val="nextTo"/>
        <c:txPr>
          <a:bodyPr/>
          <a:lstStyle/>
          <a:p>
            <a:pPr>
              <a:defRPr lang="en-IN"/>
            </a:pPr>
            <a:endParaRPr lang="en-US"/>
          </a:p>
        </c:txPr>
        <c:crossAx val="182387136"/>
        <c:crosses val="autoZero"/>
        <c:auto val="1"/>
        <c:lblAlgn val="ctr"/>
        <c:lblOffset val="100"/>
        <c:noMultiLvlLbl val="0"/>
      </c:catAx>
      <c:valAx>
        <c:axId val="182387136"/>
        <c:scaling>
          <c:orientation val="minMax"/>
        </c:scaling>
        <c:delete val="0"/>
        <c:axPos val="l"/>
        <c:majorGridlines/>
        <c:numFmt formatCode="_(* #,##0.00_);_(* \(#,##0.00\);_(* &quot;-&quot;??_);_(@_)" sourceLinked="1"/>
        <c:majorTickMark val="none"/>
        <c:minorTickMark val="none"/>
        <c:tickLblPos val="nextTo"/>
        <c:txPr>
          <a:bodyPr/>
          <a:lstStyle/>
          <a:p>
            <a:pPr>
              <a:defRPr lang="en-IN"/>
            </a:pPr>
            <a:endParaRPr lang="en-US"/>
          </a:p>
        </c:txPr>
        <c:crossAx val="182393664"/>
        <c:crosses val="autoZero"/>
        <c:crossBetween val="between"/>
      </c:valAx>
    </c:plotArea>
    <c:legend>
      <c:legendPos val="r"/>
      <c:overlay val="0"/>
      <c:txPr>
        <a:bodyPr/>
        <a:lstStyle/>
        <a:p>
          <a:pPr>
            <a:defRPr lang="en-IN"/>
          </a:pPr>
          <a:endParaRPr lang="en-U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IN"/>
            </a:pPr>
            <a:r>
              <a:rPr lang="en-US"/>
              <a:t>Base Scheme</a:t>
            </a:r>
          </a:p>
        </c:rich>
      </c:tx>
      <c:overlay val="0"/>
    </c:title>
    <c:autoTitleDeleted val="0"/>
    <c:plotArea>
      <c:layout/>
      <c:scatterChart>
        <c:scatterStyle val="smoothMarker"/>
        <c:varyColors val="0"/>
        <c:ser>
          <c:idx val="1"/>
          <c:order val="0"/>
          <c:tx>
            <c:v>Intrest</c:v>
          </c:tx>
          <c:marker>
            <c:symbol val="none"/>
          </c:marker>
          <c:xVal>
            <c:numRef>
              <c:f>Charts!$M$27:$M$85</c:f>
              <c:numCache>
                <c:formatCode>General</c:formatCode>
                <c:ptCount val="5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numCache>
            </c:numRef>
          </c:xVal>
          <c:yVal>
            <c:numRef>
              <c:f>Charts!$N$27:$N$85</c:f>
              <c:numCache>
                <c:formatCode>_(* #,##0.00_);_(* \(#,##0.00\);_(* "-"??_);_(@_)</c:formatCode>
                <c:ptCount val="59"/>
                <c:pt idx="0">
                  <c:v>13333.333333333334</c:v>
                </c:pt>
                <c:pt idx="1">
                  <c:v>13310.696879689762</c:v>
                </c:pt>
                <c:pt idx="2">
                  <c:v>13287.90951635523</c:v>
                </c:pt>
                <c:pt idx="3">
                  <c:v>13264.970237265135</c:v>
                </c:pt>
                <c:pt idx="4">
                  <c:v>13241.878029647774</c:v>
                </c:pt>
                <c:pt idx="5">
                  <c:v>13218.631873979632</c:v>
                </c:pt>
                <c:pt idx="6">
                  <c:v>13195.230743940367</c:v>
                </c:pt>
                <c:pt idx="7">
                  <c:v>13171.673606367507</c:v>
                </c:pt>
                <c:pt idx="8">
                  <c:v>13147.959421210828</c:v>
                </c:pt>
                <c:pt idx="9">
                  <c:v>13124.087141486436</c:v>
                </c:pt>
                <c:pt idx="10">
                  <c:v>13100.055713230551</c:v>
                </c:pt>
                <c:pt idx="11">
                  <c:v>13075.864075452959</c:v>
                </c:pt>
                <c:pt idx="12">
                  <c:v>11051.511160090184</c:v>
                </c:pt>
                <c:pt idx="13">
                  <c:v>11013.662558624988</c:v>
                </c:pt>
                <c:pt idx="14">
                  <c:v>10975.561633150026</c:v>
                </c:pt>
                <c:pt idx="15">
                  <c:v>10937.206701505231</c:v>
                </c:pt>
                <c:pt idx="16">
                  <c:v>10898.596070316135</c:v>
                </c:pt>
                <c:pt idx="17">
                  <c:v>10859.728034919113</c:v>
                </c:pt>
                <c:pt idx="18">
                  <c:v>10820.60087928611</c:v>
                </c:pt>
                <c:pt idx="19">
                  <c:v>10781.21287594889</c:v>
                </c:pt>
                <c:pt idx="20">
                  <c:v>10741.562285922753</c:v>
                </c:pt>
                <c:pt idx="21">
                  <c:v>10701.647358629776</c:v>
                </c:pt>
                <c:pt idx="22">
                  <c:v>10661.466331821512</c:v>
                </c:pt>
                <c:pt idx="23">
                  <c:v>10621.017431501192</c:v>
                </c:pt>
                <c:pt idx="24">
                  <c:v>8580.2988718454053</c:v>
                </c:pt>
                <c:pt idx="25">
                  <c:v>8525.9755217919119</c:v>
                </c:pt>
                <c:pt idx="26">
                  <c:v>8471.2900160713943</c:v>
                </c:pt>
                <c:pt idx="27">
                  <c:v>8416.239940312742</c:v>
                </c:pt>
                <c:pt idx="28">
                  <c:v>8360.8228640490306</c:v>
                </c:pt>
                <c:pt idx="29">
                  <c:v>8305.0363406102279</c:v>
                </c:pt>
                <c:pt idx="30">
                  <c:v>8248.8779070151686</c:v>
                </c:pt>
                <c:pt idx="31">
                  <c:v>8192.3450838628069</c:v>
                </c:pt>
                <c:pt idx="32">
                  <c:v>8135.4353752227644</c:v>
                </c:pt>
                <c:pt idx="33">
                  <c:v>8078.1462685251208</c:v>
                </c:pt>
                <c:pt idx="34">
                  <c:v>8020.4752344494927</c:v>
                </c:pt>
                <c:pt idx="35">
                  <c:v>7962.4197268133603</c:v>
                </c:pt>
                <c:pt idx="36">
                  <c:v>5903.9771824596528</c:v>
                </c:pt>
                <c:pt idx="37">
                  <c:v>5831.8116878102555</c:v>
                </c:pt>
                <c:pt idx="38">
                  <c:v>5759.1650898631942</c:v>
                </c:pt>
                <c:pt idx="39">
                  <c:v>5686.0341812631532</c:v>
                </c:pt>
                <c:pt idx="40">
                  <c:v>5612.4157332724453</c:v>
                </c:pt>
                <c:pt idx="41">
                  <c:v>5538.3064956284661</c:v>
                </c:pt>
                <c:pt idx="42">
                  <c:v>5463.7031964001935</c:v>
                </c:pt>
                <c:pt idx="43">
                  <c:v>5388.6025418437321</c:v>
                </c:pt>
                <c:pt idx="44">
                  <c:v>5313.0012162568946</c:v>
                </c:pt>
                <c:pt idx="45">
                  <c:v>5236.895881832811</c:v>
                </c:pt>
                <c:pt idx="46">
                  <c:v>5160.2831785125672</c:v>
                </c:pt>
                <c:pt idx="47">
                  <c:v>5083.1597238368558</c:v>
                </c:pt>
                <c:pt idx="48">
                  <c:v>3005.5221127966388</c:v>
                </c:pt>
                <c:pt idx="49">
                  <c:v>2914.0335843494872</c:v>
                </c:pt>
                <c:pt idx="50">
                  <c:v>2821.9351323793553</c:v>
                </c:pt>
                <c:pt idx="51">
                  <c:v>2729.2226907294216</c:v>
                </c:pt>
                <c:pt idx="52">
                  <c:v>2635.8921661351555</c:v>
                </c:pt>
                <c:pt idx="53">
                  <c:v>2541.9394380435942</c:v>
                </c:pt>
                <c:pt idx="54">
                  <c:v>2447.3603584314224</c:v>
                </c:pt>
                <c:pt idx="55">
                  <c:v>2352.1507516218362</c:v>
                </c:pt>
                <c:pt idx="56">
                  <c:v>2256.306414100186</c:v>
                </c:pt>
                <c:pt idx="57">
                  <c:v>2159.8231143283915</c:v>
                </c:pt>
                <c:pt idx="58">
                  <c:v>2062.6965925581185</c:v>
                </c:pt>
              </c:numCache>
            </c:numRef>
          </c:yVal>
          <c:smooth val="1"/>
          <c:extLst xmlns:c16r2="http://schemas.microsoft.com/office/drawing/2015/06/chart">
            <c:ext xmlns:c16="http://schemas.microsoft.com/office/drawing/2014/chart" uri="{C3380CC4-5D6E-409C-BE32-E72D297353CC}">
              <c16:uniqueId val="{00000000-0F44-4AC3-9223-F4EDDEA1E238}"/>
            </c:ext>
          </c:extLst>
        </c:ser>
        <c:ser>
          <c:idx val="0"/>
          <c:order val="1"/>
          <c:tx>
            <c:v>Principal</c:v>
          </c:tx>
          <c:marker>
            <c:symbol val="none"/>
          </c:marker>
          <c:xVal>
            <c:numRef>
              <c:f>Charts!$M$27:$M$85</c:f>
              <c:numCache>
                <c:formatCode>General</c:formatCode>
                <c:ptCount val="5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numCache>
            </c:numRef>
          </c:xVal>
          <c:yVal>
            <c:numRef>
              <c:f>Charts!$O$27:$O$85</c:f>
              <c:numCache>
                <c:formatCode>_(* #,##0.00_);_(* \(#,##0.00\);_(* "-"??_);_(@_)</c:formatCode>
                <c:ptCount val="59"/>
                <c:pt idx="0">
                  <c:v>3395.468046536027</c:v>
                </c:pt>
                <c:pt idx="1">
                  <c:v>3418.1045001795992</c:v>
                </c:pt>
                <c:pt idx="2">
                  <c:v>3440.8918635141308</c:v>
                </c:pt>
                <c:pt idx="3">
                  <c:v>3463.8311426042255</c:v>
                </c:pt>
                <c:pt idx="4">
                  <c:v>3486.9233502215866</c:v>
                </c:pt>
                <c:pt idx="5">
                  <c:v>3510.1695058897294</c:v>
                </c:pt>
                <c:pt idx="6">
                  <c:v>3533.5706359289943</c:v>
                </c:pt>
                <c:pt idx="7">
                  <c:v>3557.1277735018539</c:v>
                </c:pt>
                <c:pt idx="8">
                  <c:v>3580.8419586585333</c:v>
                </c:pt>
                <c:pt idx="9">
                  <c:v>3604.714238382925</c:v>
                </c:pt>
                <c:pt idx="10">
                  <c:v>3628.7456666388098</c:v>
                </c:pt>
                <c:pt idx="11">
                  <c:v>3652.9373044164022</c:v>
                </c:pt>
                <c:pt idx="12">
                  <c:v>5677.2902197791773</c:v>
                </c:pt>
                <c:pt idx="13">
                  <c:v>5715.1388212443726</c:v>
                </c:pt>
                <c:pt idx="14">
                  <c:v>5753.239746719335</c:v>
                </c:pt>
                <c:pt idx="15">
                  <c:v>5791.5946783641302</c:v>
                </c:pt>
                <c:pt idx="16">
                  <c:v>5830.2053095532265</c:v>
                </c:pt>
                <c:pt idx="17">
                  <c:v>5869.0733449502477</c:v>
                </c:pt>
                <c:pt idx="18">
                  <c:v>5908.2005005832507</c:v>
                </c:pt>
                <c:pt idx="19">
                  <c:v>5947.5885039204713</c:v>
                </c:pt>
                <c:pt idx="20">
                  <c:v>5987.2390939466077</c:v>
                </c:pt>
                <c:pt idx="21">
                  <c:v>6027.1540212395848</c:v>
                </c:pt>
                <c:pt idx="22">
                  <c:v>6067.3350480478493</c:v>
                </c:pt>
                <c:pt idx="23">
                  <c:v>6107.7839483681691</c:v>
                </c:pt>
                <c:pt idx="24">
                  <c:v>8148.5025080239557</c:v>
                </c:pt>
                <c:pt idx="25">
                  <c:v>8202.8258580774491</c:v>
                </c:pt>
                <c:pt idx="26">
                  <c:v>8257.5113637979666</c:v>
                </c:pt>
                <c:pt idx="27">
                  <c:v>8312.561439556619</c:v>
                </c:pt>
                <c:pt idx="28">
                  <c:v>8367.9785158203304</c:v>
                </c:pt>
                <c:pt idx="29">
                  <c:v>8423.7650392591331</c:v>
                </c:pt>
                <c:pt idx="30">
                  <c:v>8479.9234728541924</c:v>
                </c:pt>
                <c:pt idx="31">
                  <c:v>8536.4562960065541</c:v>
                </c:pt>
                <c:pt idx="32">
                  <c:v>8593.3660046465957</c:v>
                </c:pt>
                <c:pt idx="33">
                  <c:v>8650.6551113442401</c:v>
                </c:pt>
                <c:pt idx="34">
                  <c:v>8708.3261454198691</c:v>
                </c:pt>
                <c:pt idx="35">
                  <c:v>8766.3816530559998</c:v>
                </c:pt>
                <c:pt idx="36">
                  <c:v>10824.824197409707</c:v>
                </c:pt>
                <c:pt idx="37">
                  <c:v>10896.989692059105</c:v>
                </c:pt>
                <c:pt idx="38">
                  <c:v>10969.636290006167</c:v>
                </c:pt>
                <c:pt idx="39">
                  <c:v>11042.767198606209</c:v>
                </c:pt>
                <c:pt idx="40">
                  <c:v>11116.385646596915</c:v>
                </c:pt>
                <c:pt idx="41">
                  <c:v>11190.494884240896</c:v>
                </c:pt>
                <c:pt idx="42">
                  <c:v>11265.098183469167</c:v>
                </c:pt>
                <c:pt idx="43">
                  <c:v>11340.19883802563</c:v>
                </c:pt>
                <c:pt idx="44">
                  <c:v>11415.800163612466</c:v>
                </c:pt>
                <c:pt idx="45">
                  <c:v>11491.905498036551</c:v>
                </c:pt>
                <c:pt idx="46">
                  <c:v>11568.518201356794</c:v>
                </c:pt>
                <c:pt idx="47">
                  <c:v>11645.641656032505</c:v>
                </c:pt>
                <c:pt idx="48">
                  <c:v>13723.279267072721</c:v>
                </c:pt>
                <c:pt idx="49">
                  <c:v>13814.767795519874</c:v>
                </c:pt>
                <c:pt idx="50">
                  <c:v>13906.866247490005</c:v>
                </c:pt>
                <c:pt idx="51">
                  <c:v>13999.57868913994</c:v>
                </c:pt>
                <c:pt idx="52">
                  <c:v>14092.909213734205</c:v>
                </c:pt>
                <c:pt idx="53">
                  <c:v>14186.861941825766</c:v>
                </c:pt>
                <c:pt idx="54">
                  <c:v>14281.441021437939</c:v>
                </c:pt>
                <c:pt idx="55">
                  <c:v>14376.650628247524</c:v>
                </c:pt>
                <c:pt idx="56">
                  <c:v>14472.494965769176</c:v>
                </c:pt>
                <c:pt idx="57">
                  <c:v>14568.978265540969</c:v>
                </c:pt>
                <c:pt idx="58">
                  <c:v>14666.104787311242</c:v>
                </c:pt>
              </c:numCache>
            </c:numRef>
          </c:yVal>
          <c:smooth val="1"/>
          <c:extLst xmlns:c16r2="http://schemas.microsoft.com/office/drawing/2015/06/chart">
            <c:ext xmlns:c16="http://schemas.microsoft.com/office/drawing/2014/chart" uri="{C3380CC4-5D6E-409C-BE32-E72D297353CC}">
              <c16:uniqueId val="{00000001-0F44-4AC3-9223-F4EDDEA1E238}"/>
            </c:ext>
          </c:extLst>
        </c:ser>
        <c:dLbls>
          <c:showLegendKey val="0"/>
          <c:showVal val="0"/>
          <c:showCatName val="0"/>
          <c:showSerName val="0"/>
          <c:showPercent val="0"/>
          <c:showBubbleSize val="0"/>
        </c:dLbls>
        <c:axId val="182389856"/>
        <c:axId val="182390400"/>
      </c:scatterChart>
      <c:valAx>
        <c:axId val="182389856"/>
        <c:scaling>
          <c:orientation val="minMax"/>
        </c:scaling>
        <c:delete val="0"/>
        <c:axPos val="b"/>
        <c:title>
          <c:tx>
            <c:rich>
              <a:bodyPr/>
              <a:lstStyle/>
              <a:p>
                <a:pPr>
                  <a:defRPr lang="en-IN"/>
                </a:pPr>
                <a:r>
                  <a:rPr lang="en-IN"/>
                  <a:t>months</a:t>
                </a:r>
              </a:p>
            </c:rich>
          </c:tx>
          <c:overlay val="0"/>
        </c:title>
        <c:numFmt formatCode="General" sourceLinked="1"/>
        <c:majorTickMark val="none"/>
        <c:minorTickMark val="none"/>
        <c:tickLblPos val="nextTo"/>
        <c:txPr>
          <a:bodyPr/>
          <a:lstStyle/>
          <a:p>
            <a:pPr>
              <a:defRPr lang="en-IN"/>
            </a:pPr>
            <a:endParaRPr lang="en-US"/>
          </a:p>
        </c:txPr>
        <c:crossAx val="182390400"/>
        <c:crosses val="autoZero"/>
        <c:crossBetween val="midCat"/>
      </c:valAx>
      <c:valAx>
        <c:axId val="182390400"/>
        <c:scaling>
          <c:orientation val="minMax"/>
        </c:scaling>
        <c:delete val="0"/>
        <c:axPos val="l"/>
        <c:majorGridlines/>
        <c:title>
          <c:tx>
            <c:rich>
              <a:bodyPr/>
              <a:lstStyle/>
              <a:p>
                <a:pPr>
                  <a:defRPr lang="en-IN"/>
                </a:pPr>
                <a:r>
                  <a:rPr lang="en-US"/>
                  <a:t>amount</a:t>
                </a:r>
              </a:p>
            </c:rich>
          </c:tx>
          <c:overlay val="0"/>
        </c:title>
        <c:numFmt formatCode="_(* #,##0.00_);_(* \(#,##0.00\);_(* &quot;-&quot;??_);_(@_)" sourceLinked="1"/>
        <c:majorTickMark val="none"/>
        <c:minorTickMark val="none"/>
        <c:tickLblPos val="nextTo"/>
        <c:txPr>
          <a:bodyPr/>
          <a:lstStyle/>
          <a:p>
            <a:pPr>
              <a:defRPr lang="en-IN"/>
            </a:pPr>
            <a:endParaRPr lang="en-US"/>
          </a:p>
        </c:txPr>
        <c:crossAx val="182389856"/>
        <c:crosses val="autoZero"/>
        <c:crossBetween val="midCat"/>
      </c:valAx>
    </c:plotArea>
    <c:legend>
      <c:legendPos val="r"/>
      <c:overlay val="0"/>
      <c:txPr>
        <a:bodyPr/>
        <a:lstStyle/>
        <a:p>
          <a:pPr>
            <a:defRPr lang="en-IN"/>
          </a:pPr>
          <a:endParaRPr lang="en-U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IN"/>
            </a:pPr>
            <a:r>
              <a:rPr lang="en-US"/>
              <a:t>Home Saver</a:t>
            </a:r>
          </a:p>
        </c:rich>
      </c:tx>
      <c:overlay val="0"/>
    </c:title>
    <c:autoTitleDeleted val="0"/>
    <c:plotArea>
      <c:layout/>
      <c:scatterChart>
        <c:scatterStyle val="smoothMarker"/>
        <c:varyColors val="0"/>
        <c:ser>
          <c:idx val="1"/>
          <c:order val="0"/>
          <c:tx>
            <c:v>Intrest</c:v>
          </c:tx>
          <c:marker>
            <c:symbol val="none"/>
          </c:marker>
          <c:xVal>
            <c:numRef>
              <c:f>Charts!$Q$27:$Q$84</c:f>
              <c:numCache>
                <c:formatCode>General</c:formatCode>
                <c:ptCount val="5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numCache>
            </c:numRef>
          </c:xVal>
          <c:yVal>
            <c:numRef>
              <c:f>Charts!$R$27:$R$84</c:f>
              <c:numCache>
                <c:formatCode>_(* #,##0.00_);_(* \(#,##0.00\);_(* "-"??_);_(@_)</c:formatCode>
                <c:ptCount val="58"/>
                <c:pt idx="0">
                  <c:v>14166.666666666668</c:v>
                </c:pt>
                <c:pt idx="1">
                  <c:v>13966.988930828773</c:v>
                </c:pt>
                <c:pt idx="2">
                  <c:v>13765.896811028693</c:v>
                </c:pt>
                <c:pt idx="3">
                  <c:v>13563.380288713362</c:v>
                </c:pt>
                <c:pt idx="4">
                  <c:v>13359.429274364964</c:v>
                </c:pt>
                <c:pt idx="5">
                  <c:v>13154.033606998266</c:v>
                </c:pt>
                <c:pt idx="6">
                  <c:v>12947.183053654388</c:v>
                </c:pt>
                <c:pt idx="7">
                  <c:v>12738.867308890989</c:v>
                </c:pt>
                <c:pt idx="8">
                  <c:v>12529.075994268849</c:v>
                </c:pt>
                <c:pt idx="9">
                  <c:v>12317.798657834805</c:v>
                </c:pt>
                <c:pt idx="10">
                  <c:v>12105.024773601019</c:v>
                </c:pt>
                <c:pt idx="11">
                  <c:v>11890.743741020577</c:v>
                </c:pt>
                <c:pt idx="12">
                  <c:v>11674.944884459353</c:v>
                </c:pt>
                <c:pt idx="13">
                  <c:v>11457.617452664157</c:v>
                </c:pt>
                <c:pt idx="14">
                  <c:v>11238.750618227079</c:v>
                </c:pt>
                <c:pt idx="15">
                  <c:v>11018.33347704607</c:v>
                </c:pt>
                <c:pt idx="16">
                  <c:v>10796.355047781695</c:v>
                </c:pt>
                <c:pt idx="17">
                  <c:v>10572.804271310031</c:v>
                </c:pt>
                <c:pt idx="18">
                  <c:v>10347.670010171694</c:v>
                </c:pt>
                <c:pt idx="19">
                  <c:v>10120.941048016961</c:v>
                </c:pt>
                <c:pt idx="20">
                  <c:v>9892.6060890469635</c:v>
                </c:pt>
                <c:pt idx="21">
                  <c:v>9662.6537574509293</c:v>
                </c:pt>
                <c:pt idx="22">
                  <c:v>9431.0725968394236</c:v>
                </c:pt>
                <c:pt idx="23">
                  <c:v>9197.8510696735848</c:v>
                </c:pt>
                <c:pt idx="24">
                  <c:v>8962.9775566903227</c:v>
                </c:pt>
                <c:pt idx="25">
                  <c:v>8726.4403563234282</c:v>
                </c:pt>
                <c:pt idx="26">
                  <c:v>8488.2276841206021</c:v>
                </c:pt>
                <c:pt idx="27">
                  <c:v>8248.3276721563398</c:v>
                </c:pt>
                <c:pt idx="28">
                  <c:v>8006.728368440663</c:v>
                </c:pt>
                <c:pt idx="29">
                  <c:v>7763.4177363236668</c:v>
                </c:pt>
                <c:pt idx="30">
                  <c:v>7518.3836538958431</c:v>
                </c:pt>
                <c:pt idx="31">
                  <c:v>7271.6139133841552</c:v>
                </c:pt>
                <c:pt idx="32">
                  <c:v>7023.0962205438427</c:v>
                </c:pt>
                <c:pt idx="33">
                  <c:v>6772.8181940459108</c:v>
                </c:pt>
                <c:pt idx="34">
                  <c:v>6520.7673648602849</c:v>
                </c:pt>
                <c:pt idx="35">
                  <c:v>6266.9311756345942</c:v>
                </c:pt>
                <c:pt idx="36">
                  <c:v>6011.296980068556</c:v>
                </c:pt>
                <c:pt idx="37">
                  <c:v>5753.8520422839247</c:v>
                </c:pt>
                <c:pt idx="38">
                  <c:v>5494.5835361899863</c:v>
                </c:pt>
                <c:pt idx="39">
                  <c:v>5233.4785448445473</c:v>
                </c:pt>
                <c:pt idx="40">
                  <c:v>4970.5240598104119</c:v>
                </c:pt>
                <c:pt idx="41">
                  <c:v>4705.7069805072852</c:v>
                </c:pt>
                <c:pt idx="42">
                  <c:v>4439.0141135590948</c:v>
                </c:pt>
                <c:pt idx="43">
                  <c:v>4170.4321721366878</c:v>
                </c:pt>
                <c:pt idx="44">
                  <c:v>3899.9477752958733</c:v>
                </c:pt>
                <c:pt idx="45">
                  <c:v>3627.5474473107683</c:v>
                </c:pt>
                <c:pt idx="46">
                  <c:v>3353.2176170024354</c:v>
                </c:pt>
                <c:pt idx="47">
                  <c:v>3076.944617062753</c:v>
                </c:pt>
                <c:pt idx="48">
                  <c:v>2798.7146833734969</c:v>
                </c:pt>
                <c:pt idx="49">
                  <c:v>2518.5139543206078</c:v>
                </c:pt>
                <c:pt idx="50">
                  <c:v>2236.3284701035955</c:v>
                </c:pt>
                <c:pt idx="51">
                  <c:v>1952.1441720400455</c:v>
                </c:pt>
                <c:pt idx="52">
                  <c:v>1665.9469018652117</c:v>
                </c:pt>
                <c:pt idx="53">
                  <c:v>1377.72240102664</c:v>
                </c:pt>
                <c:pt idx="54">
                  <c:v>1087.4563099737945</c:v>
                </c:pt>
                <c:pt idx="55">
                  <c:v>795.13416744265919</c:v>
                </c:pt>
                <c:pt idx="56">
                  <c:v>500.74140973526153</c:v>
                </c:pt>
                <c:pt idx="57">
                  <c:v>204.26336999410231</c:v>
                </c:pt>
              </c:numCache>
            </c:numRef>
          </c:yVal>
          <c:smooth val="1"/>
          <c:extLst xmlns:c16r2="http://schemas.microsoft.com/office/drawing/2015/06/chart">
            <c:ext xmlns:c16="http://schemas.microsoft.com/office/drawing/2014/chart" uri="{C3380CC4-5D6E-409C-BE32-E72D297353CC}">
              <c16:uniqueId val="{00000000-C11D-4570-BCB3-BAFD5CE3F0A1}"/>
            </c:ext>
          </c:extLst>
        </c:ser>
        <c:ser>
          <c:idx val="0"/>
          <c:order val="1"/>
          <c:tx>
            <c:v>Principal</c:v>
          </c:tx>
          <c:marker>
            <c:symbol val="none"/>
          </c:marker>
          <c:xVal>
            <c:numRef>
              <c:f>Charts!$Q$27:$Q$84</c:f>
              <c:numCache>
                <c:formatCode>General</c:formatCode>
                <c:ptCount val="5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numCache>
            </c:numRef>
          </c:xVal>
          <c:yVal>
            <c:numRef>
              <c:f>Charts!$S$27:$S$84</c:f>
              <c:numCache>
                <c:formatCode>_(* #,##0.00_);_(* \(#,##0.00\);_(* "-"??_);_(@_)</c:formatCode>
                <c:ptCount val="58"/>
                <c:pt idx="0">
                  <c:v>3189.7980006439611</c:v>
                </c:pt>
                <c:pt idx="1">
                  <c:v>3389.4757364818561</c:v>
                </c:pt>
                <c:pt idx="2">
                  <c:v>3590.5678562819357</c:v>
                </c:pt>
                <c:pt idx="3">
                  <c:v>3793.0843785972666</c:v>
                </c:pt>
                <c:pt idx="4">
                  <c:v>3997.0353929456651</c:v>
                </c:pt>
                <c:pt idx="5">
                  <c:v>4202.4310603123631</c:v>
                </c:pt>
                <c:pt idx="6">
                  <c:v>4409.2816136562415</c:v>
                </c:pt>
                <c:pt idx="7">
                  <c:v>4617.5973584196399</c:v>
                </c:pt>
                <c:pt idx="8">
                  <c:v>4827.3886730417798</c:v>
                </c:pt>
                <c:pt idx="9">
                  <c:v>5038.6660094758245</c:v>
                </c:pt>
                <c:pt idx="10">
                  <c:v>5251.4398937096103</c:v>
                </c:pt>
                <c:pt idx="11">
                  <c:v>5465.7209262900524</c:v>
                </c:pt>
                <c:pt idx="12">
                  <c:v>5681.5197828512755</c:v>
                </c:pt>
                <c:pt idx="13">
                  <c:v>5898.8472146464719</c:v>
                </c:pt>
                <c:pt idx="14">
                  <c:v>6117.71404908355</c:v>
                </c:pt>
                <c:pt idx="15">
                  <c:v>6338.1311902645593</c:v>
                </c:pt>
                <c:pt idx="16">
                  <c:v>6560.1096195289338</c:v>
                </c:pt>
                <c:pt idx="17">
                  <c:v>6783.6603960005978</c:v>
                </c:pt>
                <c:pt idx="18">
                  <c:v>7008.7946571389348</c:v>
                </c:pt>
                <c:pt idx="19">
                  <c:v>7235.5236192936682</c:v>
                </c:pt>
                <c:pt idx="20">
                  <c:v>7463.8585782636655</c:v>
                </c:pt>
                <c:pt idx="21">
                  <c:v>7693.8109098596997</c:v>
                </c:pt>
                <c:pt idx="22">
                  <c:v>7925.3920704712054</c:v>
                </c:pt>
                <c:pt idx="23">
                  <c:v>8158.6135976370442</c:v>
                </c:pt>
                <c:pt idx="24">
                  <c:v>8393.4871106203063</c:v>
                </c:pt>
                <c:pt idx="25">
                  <c:v>8630.0243109872008</c:v>
                </c:pt>
                <c:pt idx="26">
                  <c:v>8868.2369831900269</c:v>
                </c:pt>
                <c:pt idx="27">
                  <c:v>9108.1369951542893</c:v>
                </c:pt>
                <c:pt idx="28">
                  <c:v>9349.736298869966</c:v>
                </c:pt>
                <c:pt idx="29">
                  <c:v>9593.0469309869623</c:v>
                </c:pt>
                <c:pt idx="30">
                  <c:v>9838.0810134147869</c:v>
                </c:pt>
                <c:pt idx="31">
                  <c:v>10084.850753926474</c:v>
                </c:pt>
                <c:pt idx="32">
                  <c:v>10333.368446766786</c:v>
                </c:pt>
                <c:pt idx="33">
                  <c:v>10583.646473264718</c:v>
                </c:pt>
                <c:pt idx="34">
                  <c:v>10835.697302450344</c:v>
                </c:pt>
                <c:pt idx="35">
                  <c:v>11089.533491676035</c:v>
                </c:pt>
                <c:pt idx="36">
                  <c:v>11345.167687242072</c:v>
                </c:pt>
                <c:pt idx="37">
                  <c:v>11602.612625026704</c:v>
                </c:pt>
                <c:pt idx="38">
                  <c:v>11861.881131120643</c:v>
                </c:pt>
                <c:pt idx="39">
                  <c:v>12122.986122466082</c:v>
                </c:pt>
                <c:pt idx="40">
                  <c:v>12385.940607500217</c:v>
                </c:pt>
                <c:pt idx="41">
                  <c:v>12650.757686803343</c:v>
                </c:pt>
                <c:pt idx="42">
                  <c:v>12917.450553751534</c:v>
                </c:pt>
                <c:pt idx="43">
                  <c:v>13186.032495173942</c:v>
                </c:pt>
                <c:pt idx="44">
                  <c:v>13456.516892014755</c:v>
                </c:pt>
                <c:pt idx="45">
                  <c:v>13728.917219999861</c:v>
                </c:pt>
                <c:pt idx="46">
                  <c:v>14003.247050308193</c:v>
                </c:pt>
                <c:pt idx="47">
                  <c:v>14279.520050247876</c:v>
                </c:pt>
                <c:pt idx="48">
                  <c:v>14557.749983937132</c:v>
                </c:pt>
                <c:pt idx="49">
                  <c:v>14837.950712990021</c:v>
                </c:pt>
                <c:pt idx="50">
                  <c:v>15120.136197207034</c:v>
                </c:pt>
                <c:pt idx="51">
                  <c:v>15404.320495270584</c:v>
                </c:pt>
                <c:pt idx="52">
                  <c:v>15690.517765445416</c:v>
                </c:pt>
                <c:pt idx="53">
                  <c:v>15978.742266283989</c:v>
                </c:pt>
                <c:pt idx="54">
                  <c:v>16269.008357336834</c:v>
                </c:pt>
                <c:pt idx="55">
                  <c:v>16561.330499867971</c:v>
                </c:pt>
                <c:pt idx="56">
                  <c:v>16855.723257575366</c:v>
                </c:pt>
                <c:pt idx="57">
                  <c:v>17152.201297316526</c:v>
                </c:pt>
              </c:numCache>
            </c:numRef>
          </c:yVal>
          <c:smooth val="1"/>
          <c:extLst xmlns:c16r2="http://schemas.microsoft.com/office/drawing/2015/06/chart">
            <c:ext xmlns:c16="http://schemas.microsoft.com/office/drawing/2014/chart" uri="{C3380CC4-5D6E-409C-BE32-E72D297353CC}">
              <c16:uniqueId val="{00000001-C11D-4570-BCB3-BAFD5CE3F0A1}"/>
            </c:ext>
          </c:extLst>
        </c:ser>
        <c:dLbls>
          <c:showLegendKey val="0"/>
          <c:showVal val="0"/>
          <c:showCatName val="0"/>
          <c:showSerName val="0"/>
          <c:showPercent val="0"/>
          <c:showBubbleSize val="0"/>
        </c:dLbls>
        <c:axId val="2018764816"/>
        <c:axId val="2018758832"/>
      </c:scatterChart>
      <c:valAx>
        <c:axId val="2018764816"/>
        <c:scaling>
          <c:orientation val="minMax"/>
        </c:scaling>
        <c:delete val="0"/>
        <c:axPos val="b"/>
        <c:title>
          <c:tx>
            <c:rich>
              <a:bodyPr/>
              <a:lstStyle/>
              <a:p>
                <a:pPr>
                  <a:defRPr lang="en-IN"/>
                </a:pPr>
                <a:r>
                  <a:rPr lang="en-US"/>
                  <a:t>months</a:t>
                </a:r>
              </a:p>
            </c:rich>
          </c:tx>
          <c:overlay val="0"/>
        </c:title>
        <c:numFmt formatCode="General" sourceLinked="1"/>
        <c:majorTickMark val="none"/>
        <c:minorTickMark val="none"/>
        <c:tickLblPos val="nextTo"/>
        <c:txPr>
          <a:bodyPr/>
          <a:lstStyle/>
          <a:p>
            <a:pPr>
              <a:defRPr lang="en-IN"/>
            </a:pPr>
            <a:endParaRPr lang="en-US"/>
          </a:p>
        </c:txPr>
        <c:crossAx val="2018758832"/>
        <c:crosses val="autoZero"/>
        <c:crossBetween val="midCat"/>
      </c:valAx>
      <c:valAx>
        <c:axId val="2018758832"/>
        <c:scaling>
          <c:orientation val="minMax"/>
        </c:scaling>
        <c:delete val="0"/>
        <c:axPos val="l"/>
        <c:majorGridlines/>
        <c:title>
          <c:tx>
            <c:rich>
              <a:bodyPr/>
              <a:lstStyle/>
              <a:p>
                <a:pPr>
                  <a:defRPr lang="en-IN"/>
                </a:pPr>
                <a:r>
                  <a:rPr lang="en-US"/>
                  <a:t>amount</a:t>
                </a:r>
              </a:p>
            </c:rich>
          </c:tx>
          <c:overlay val="0"/>
        </c:title>
        <c:numFmt formatCode="_(* #,##0.00_);_(* \(#,##0.00\);_(* &quot;-&quot;??_);_(@_)" sourceLinked="1"/>
        <c:majorTickMark val="none"/>
        <c:minorTickMark val="none"/>
        <c:tickLblPos val="nextTo"/>
        <c:txPr>
          <a:bodyPr/>
          <a:lstStyle/>
          <a:p>
            <a:pPr>
              <a:defRPr lang="en-IN"/>
            </a:pPr>
            <a:endParaRPr lang="en-US"/>
          </a:p>
        </c:txPr>
        <c:crossAx val="2018764816"/>
        <c:crosses val="autoZero"/>
        <c:crossBetween val="midCat"/>
      </c:valAx>
    </c:plotArea>
    <c:legend>
      <c:legendPos val="r"/>
      <c:overlay val="0"/>
      <c:txPr>
        <a:bodyPr/>
        <a:lstStyle/>
        <a:p>
          <a:pPr>
            <a:defRPr lang="en-IN"/>
          </a:pPr>
          <a:endParaRPr lang="en-U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IN"/>
            </a:pPr>
            <a:r>
              <a:rPr lang="en-US"/>
              <a:t>Home Saver Intrest</a:t>
            </a:r>
            <a:r>
              <a:rPr lang="en-US" baseline="0"/>
              <a:t> : Scenerio 2 vs Scnerio3</a:t>
            </a:r>
            <a:endParaRPr lang="en-US"/>
          </a:p>
        </c:rich>
      </c:tx>
      <c:overlay val="0"/>
    </c:title>
    <c:autoTitleDeleted val="0"/>
    <c:plotArea>
      <c:layout/>
      <c:barChart>
        <c:barDir val="col"/>
        <c:grouping val="clustered"/>
        <c:varyColors val="0"/>
        <c:ser>
          <c:idx val="1"/>
          <c:order val="0"/>
          <c:tx>
            <c:strRef>
              <c:f>Charts!$AE$26</c:f>
              <c:strCache>
                <c:ptCount val="1"/>
                <c:pt idx="0">
                  <c:v>Intrest in scenero2 </c:v>
                </c:pt>
              </c:strCache>
            </c:strRef>
          </c:tx>
          <c:invertIfNegative val="0"/>
          <c:val>
            <c:numRef>
              <c:f>Charts!$AF$26</c:f>
              <c:numCache>
                <c:formatCode>0.00%</c:formatCode>
                <c:ptCount val="1"/>
                <c:pt idx="0">
                  <c:v>8.5000000000000006E-2</c:v>
                </c:pt>
              </c:numCache>
            </c:numRef>
          </c:val>
          <c:extLst xmlns:c16r2="http://schemas.microsoft.com/office/drawing/2015/06/chart">
            <c:ext xmlns:c16="http://schemas.microsoft.com/office/drawing/2014/chart" uri="{C3380CC4-5D6E-409C-BE32-E72D297353CC}">
              <c16:uniqueId val="{00000000-DEE3-4B08-84C6-8941918188B4}"/>
            </c:ext>
          </c:extLst>
        </c:ser>
        <c:ser>
          <c:idx val="0"/>
          <c:order val="1"/>
          <c:tx>
            <c:strRef>
              <c:f>Charts!$AE$27</c:f>
              <c:strCache>
                <c:ptCount val="1"/>
                <c:pt idx="0">
                  <c:v>intrest in schnero 3 </c:v>
                </c:pt>
              </c:strCache>
            </c:strRef>
          </c:tx>
          <c:invertIfNegative val="0"/>
          <c:val>
            <c:numRef>
              <c:f>Charts!$AF$27</c:f>
              <c:numCache>
                <c:formatCode>0.00%</c:formatCode>
                <c:ptCount val="1"/>
                <c:pt idx="0">
                  <c:v>9.410781509015087E-2</c:v>
                </c:pt>
              </c:numCache>
            </c:numRef>
          </c:val>
          <c:extLst xmlns:c16r2="http://schemas.microsoft.com/office/drawing/2015/06/chart">
            <c:ext xmlns:c16="http://schemas.microsoft.com/office/drawing/2014/chart" uri="{C3380CC4-5D6E-409C-BE32-E72D297353CC}">
              <c16:uniqueId val="{00000001-DEE3-4B08-84C6-8941918188B4}"/>
            </c:ext>
          </c:extLst>
        </c:ser>
        <c:dLbls>
          <c:showLegendKey val="0"/>
          <c:showVal val="0"/>
          <c:showCatName val="0"/>
          <c:showSerName val="0"/>
          <c:showPercent val="0"/>
          <c:showBubbleSize val="0"/>
        </c:dLbls>
        <c:gapWidth val="150"/>
        <c:axId val="2018768080"/>
        <c:axId val="142019168"/>
      </c:barChart>
      <c:catAx>
        <c:axId val="2018768080"/>
        <c:scaling>
          <c:orientation val="minMax"/>
        </c:scaling>
        <c:delete val="1"/>
        <c:axPos val="b"/>
        <c:majorTickMark val="none"/>
        <c:minorTickMark val="none"/>
        <c:tickLblPos val="none"/>
        <c:crossAx val="142019168"/>
        <c:crosses val="autoZero"/>
        <c:auto val="1"/>
        <c:lblAlgn val="ctr"/>
        <c:lblOffset val="100"/>
        <c:noMultiLvlLbl val="0"/>
      </c:catAx>
      <c:valAx>
        <c:axId val="142019168"/>
        <c:scaling>
          <c:orientation val="minMax"/>
        </c:scaling>
        <c:delete val="0"/>
        <c:axPos val="l"/>
        <c:majorGridlines/>
        <c:numFmt formatCode="0.00%" sourceLinked="1"/>
        <c:majorTickMark val="none"/>
        <c:minorTickMark val="none"/>
        <c:tickLblPos val="nextTo"/>
        <c:txPr>
          <a:bodyPr/>
          <a:lstStyle/>
          <a:p>
            <a:pPr>
              <a:defRPr lang="en-IN"/>
            </a:pPr>
            <a:endParaRPr lang="en-US"/>
          </a:p>
        </c:txPr>
        <c:crossAx val="2018768080"/>
        <c:crosses val="autoZero"/>
        <c:crossBetween val="between"/>
      </c:valAx>
    </c:plotArea>
    <c:legend>
      <c:legendPos val="r"/>
      <c:overlay val="0"/>
      <c:txPr>
        <a:bodyPr/>
        <a:lstStyle/>
        <a:p>
          <a:pPr>
            <a:defRPr lang="en-IN"/>
          </a:pPr>
          <a:endParaRPr lang="en-U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3</xdr:col>
      <xdr:colOff>419100</xdr:colOff>
      <xdr:row>20</xdr:row>
      <xdr:rowOff>76200</xdr:rowOff>
    </xdr:to>
    <xdr:graphicFrame macro="">
      <xdr:nvGraphicFramePr>
        <xdr:cNvPr id="2" name="Chart 1">
          <a:extLst>
            <a:ext uri="{FF2B5EF4-FFF2-40B4-BE49-F238E27FC236}">
              <a16:creationId xmlns=""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657225</xdr:colOff>
      <xdr:row>6</xdr:row>
      <xdr:rowOff>28575</xdr:rowOff>
    </xdr:from>
    <xdr:to>
      <xdr:col>10</xdr:col>
      <xdr:colOff>495300</xdr:colOff>
      <xdr:row>20</xdr:row>
      <xdr:rowOff>104775</xdr:rowOff>
    </xdr:to>
    <xdr:graphicFrame macro="">
      <xdr:nvGraphicFramePr>
        <xdr:cNvPr id="5" name="Chart 4">
          <a:extLst>
            <a:ext uri="{FF2B5EF4-FFF2-40B4-BE49-F238E27FC236}">
              <a16:creationId xmlns=""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561975</xdr:colOff>
      <xdr:row>4</xdr:row>
      <xdr:rowOff>157162</xdr:rowOff>
    </xdr:from>
    <xdr:to>
      <xdr:col>28</xdr:col>
      <xdr:colOff>561975</xdr:colOff>
      <xdr:row>19</xdr:row>
      <xdr:rowOff>19050</xdr:rowOff>
    </xdr:to>
    <xdr:graphicFrame macro="">
      <xdr:nvGraphicFramePr>
        <xdr:cNvPr id="7" name="Chart 6">
          <a:extLst>
            <a:ext uri="{FF2B5EF4-FFF2-40B4-BE49-F238E27FC236}">
              <a16:creationId xmlns="" xmlns:a16="http://schemas.microsoft.com/office/drawing/2014/main" id="{00000000-0008-0000-05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6</xdr:row>
      <xdr:rowOff>0</xdr:rowOff>
    </xdr:from>
    <xdr:to>
      <xdr:col>15</xdr:col>
      <xdr:colOff>419100</xdr:colOff>
      <xdr:row>20</xdr:row>
      <xdr:rowOff>76200</xdr:rowOff>
    </xdr:to>
    <xdr:graphicFrame macro="">
      <xdr:nvGraphicFramePr>
        <xdr:cNvPr id="6" name="Chart 5">
          <a:extLst>
            <a:ext uri="{FF2B5EF4-FFF2-40B4-BE49-F238E27FC236}">
              <a16:creationId xmlns=""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657225</xdr:colOff>
      <xdr:row>6</xdr:row>
      <xdr:rowOff>28575</xdr:rowOff>
    </xdr:from>
    <xdr:to>
      <xdr:col>22</xdr:col>
      <xdr:colOff>495300</xdr:colOff>
      <xdr:row>20</xdr:row>
      <xdr:rowOff>104775</xdr:rowOff>
    </xdr:to>
    <xdr:graphicFrame macro="">
      <xdr:nvGraphicFramePr>
        <xdr:cNvPr id="8" name="Chart 7">
          <a:extLst>
            <a:ext uri="{FF2B5EF4-FFF2-40B4-BE49-F238E27FC236}">
              <a16:creationId xmlns=""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30</xdr:col>
      <xdr:colOff>238125</xdr:colOff>
      <xdr:row>4</xdr:row>
      <xdr:rowOff>152400</xdr:rowOff>
    </xdr:from>
    <xdr:to>
      <xdr:col>36</xdr:col>
      <xdr:colOff>361950</xdr:colOff>
      <xdr:row>19</xdr:row>
      <xdr:rowOff>14288</xdr:rowOff>
    </xdr:to>
    <xdr:graphicFrame macro="">
      <xdr:nvGraphicFramePr>
        <xdr:cNvPr id="9" name="Chart 8">
          <a:extLst>
            <a:ext uri="{FF2B5EF4-FFF2-40B4-BE49-F238E27FC236}">
              <a16:creationId xmlns=""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showGridLines="0" zoomScaleNormal="100" workbookViewId="0">
      <selection sqref="A1:B1"/>
    </sheetView>
  </sheetViews>
  <sheetFormatPr defaultColWidth="9.140625" defaultRowHeight="15" x14ac:dyDescent="0.25"/>
  <cols>
    <col min="1" max="1" width="19.42578125" style="78" customWidth="1"/>
    <col min="2" max="2" width="49.5703125" style="78" customWidth="1"/>
    <col min="3" max="3" width="56.85546875" style="78" customWidth="1"/>
    <col min="4" max="4" width="85.5703125" style="78" customWidth="1"/>
    <col min="5" max="5" width="28" style="79" customWidth="1"/>
    <col min="6" max="6" width="21.85546875" style="120" customWidth="1"/>
    <col min="7" max="7" width="25.140625" style="78" customWidth="1"/>
    <col min="8" max="16384" width="9.140625" style="78"/>
  </cols>
  <sheetData>
    <row r="1" spans="1:5" ht="28.5" x14ac:dyDescent="0.25">
      <c r="A1" s="149" t="s">
        <v>57</v>
      </c>
      <c r="B1" s="149"/>
    </row>
    <row r="2" spans="1:5" ht="188.1" customHeight="1" x14ac:dyDescent="0.25">
      <c r="A2" s="72" t="s">
        <v>39</v>
      </c>
      <c r="B2" s="152" t="s">
        <v>91</v>
      </c>
      <c r="C2" s="153"/>
      <c r="D2" s="154"/>
    </row>
    <row r="3" spans="1:5" ht="19.5" customHeight="1" x14ac:dyDescent="0.25">
      <c r="A3" s="47"/>
      <c r="B3" s="80"/>
      <c r="C3" s="80"/>
    </row>
    <row r="4" spans="1:5" ht="15.75" x14ac:dyDescent="0.25">
      <c r="A4" s="192" t="s">
        <v>42</v>
      </c>
      <c r="B4" s="161" t="s">
        <v>40</v>
      </c>
      <c r="C4" s="162"/>
      <c r="D4" s="163"/>
      <c r="E4" s="82"/>
    </row>
    <row r="5" spans="1:5" ht="15.75" customHeight="1" x14ac:dyDescent="0.25">
      <c r="A5" s="150"/>
      <c r="B5" s="164" t="s">
        <v>70</v>
      </c>
      <c r="C5" s="165"/>
      <c r="D5" s="166"/>
      <c r="E5" s="84"/>
    </row>
    <row r="6" spans="1:5" ht="15.75" x14ac:dyDescent="0.25">
      <c r="A6" s="150"/>
      <c r="B6" s="164" t="s">
        <v>43</v>
      </c>
      <c r="C6" s="165"/>
      <c r="D6" s="166"/>
      <c r="E6" s="84"/>
    </row>
    <row r="7" spans="1:5" ht="15.75" x14ac:dyDescent="0.25">
      <c r="A7" s="150"/>
      <c r="B7" s="164" t="s">
        <v>71</v>
      </c>
      <c r="C7" s="165"/>
      <c r="D7" s="166"/>
      <c r="E7" s="84"/>
    </row>
    <row r="8" spans="1:5" ht="15.75" customHeight="1" x14ac:dyDescent="0.25">
      <c r="A8" s="150"/>
      <c r="B8" s="164" t="s">
        <v>72</v>
      </c>
      <c r="C8" s="165"/>
      <c r="D8" s="166"/>
      <c r="E8" s="84"/>
    </row>
    <row r="9" spans="1:5" ht="15.75" x14ac:dyDescent="0.25">
      <c r="A9" s="150"/>
      <c r="B9" s="164" t="s">
        <v>41</v>
      </c>
      <c r="C9" s="165"/>
      <c r="D9" s="166"/>
      <c r="E9" s="84"/>
    </row>
    <row r="10" spans="1:5" ht="15.75" x14ac:dyDescent="0.25">
      <c r="A10" s="151"/>
      <c r="B10" s="145" t="s">
        <v>73</v>
      </c>
      <c r="C10" s="146"/>
      <c r="D10" s="147"/>
      <c r="E10" s="84"/>
    </row>
    <row r="11" spans="1:5" ht="15.75" x14ac:dyDescent="0.25">
      <c r="A11" s="137"/>
      <c r="B11" s="80"/>
    </row>
    <row r="12" spans="1:5" ht="21" customHeight="1" x14ac:dyDescent="0.25">
      <c r="A12" s="192" t="s">
        <v>44</v>
      </c>
      <c r="B12" s="167" t="s">
        <v>74</v>
      </c>
      <c r="C12" s="169"/>
      <c r="D12" s="168"/>
    </row>
    <row r="13" spans="1:5" ht="18" customHeight="1" x14ac:dyDescent="0.25">
      <c r="A13" s="150"/>
      <c r="B13" s="170" t="s">
        <v>78</v>
      </c>
      <c r="C13" s="171"/>
      <c r="D13" s="172"/>
    </row>
    <row r="14" spans="1:5" ht="20.25" customHeight="1" x14ac:dyDescent="0.25">
      <c r="A14" s="150"/>
      <c r="B14" s="164" t="s">
        <v>79</v>
      </c>
      <c r="C14" s="165"/>
      <c r="D14" s="166"/>
    </row>
    <row r="15" spans="1:5" ht="15.75" customHeight="1" x14ac:dyDescent="0.25">
      <c r="A15" s="150"/>
      <c r="B15" s="145" t="s">
        <v>85</v>
      </c>
      <c r="C15" s="146"/>
      <c r="D15" s="147"/>
    </row>
    <row r="16" spans="1:5" ht="15.75" x14ac:dyDescent="0.25">
      <c r="A16" s="150"/>
      <c r="B16" s="85" t="s">
        <v>80</v>
      </c>
      <c r="C16" s="167" t="s">
        <v>81</v>
      </c>
      <c r="D16" s="168"/>
    </row>
    <row r="17" spans="1:4" x14ac:dyDescent="0.25">
      <c r="A17" s="150"/>
      <c r="B17" s="86" t="s">
        <v>12</v>
      </c>
      <c r="C17" s="87" t="s">
        <v>87</v>
      </c>
      <c r="D17" s="88"/>
    </row>
    <row r="18" spans="1:4" x14ac:dyDescent="0.25">
      <c r="A18" s="150"/>
      <c r="B18" s="86" t="s">
        <v>14</v>
      </c>
      <c r="C18" s="89" t="s">
        <v>124</v>
      </c>
      <c r="D18" s="90"/>
    </row>
    <row r="19" spans="1:4" x14ac:dyDescent="0.25">
      <c r="A19" s="150"/>
      <c r="B19" s="86" t="s">
        <v>1</v>
      </c>
      <c r="C19" s="91" t="s">
        <v>82</v>
      </c>
      <c r="D19" s="92"/>
    </row>
    <row r="20" spans="1:4" ht="28.5" customHeight="1" x14ac:dyDescent="0.25">
      <c r="A20" s="150"/>
      <c r="B20" s="93" t="s">
        <v>29</v>
      </c>
      <c r="C20" s="94" t="s">
        <v>83</v>
      </c>
      <c r="D20" s="95"/>
    </row>
    <row r="21" spans="1:4" x14ac:dyDescent="0.25">
      <c r="A21" s="150"/>
      <c r="B21" s="86" t="s">
        <v>24</v>
      </c>
      <c r="C21" s="91" t="s">
        <v>84</v>
      </c>
      <c r="D21" s="92"/>
    </row>
    <row r="22" spans="1:4" x14ac:dyDescent="0.25">
      <c r="A22" s="150"/>
      <c r="B22" s="86" t="s">
        <v>25</v>
      </c>
      <c r="C22" s="91" t="s">
        <v>86</v>
      </c>
      <c r="D22" s="92"/>
    </row>
    <row r="23" spans="1:4" ht="15.75" thickBot="1" x14ac:dyDescent="0.3">
      <c r="A23" s="150"/>
      <c r="B23" s="96" t="s">
        <v>30</v>
      </c>
      <c r="C23" s="97" t="s">
        <v>88</v>
      </c>
      <c r="D23" s="98"/>
    </row>
    <row r="24" spans="1:4" ht="15.75" x14ac:dyDescent="0.25">
      <c r="A24" s="150"/>
      <c r="B24" s="99"/>
      <c r="C24" s="100"/>
      <c r="D24" s="100"/>
    </row>
    <row r="25" spans="1:4" ht="15.75" x14ac:dyDescent="0.25">
      <c r="A25" s="150"/>
      <c r="B25" s="101" t="s">
        <v>89</v>
      </c>
      <c r="C25" s="102"/>
      <c r="D25" s="102"/>
    </row>
    <row r="26" spans="1:4" ht="16.5" thickBot="1" x14ac:dyDescent="0.3">
      <c r="A26" s="150"/>
      <c r="B26" s="103" t="s">
        <v>80</v>
      </c>
      <c r="C26" s="104" t="s">
        <v>81</v>
      </c>
      <c r="D26" s="105"/>
    </row>
    <row r="27" spans="1:4" ht="15" customHeight="1" x14ac:dyDescent="0.25">
      <c r="A27" s="150"/>
      <c r="B27" s="106" t="s">
        <v>12</v>
      </c>
      <c r="C27" s="176" t="s">
        <v>92</v>
      </c>
      <c r="D27" s="177"/>
    </row>
    <row r="28" spans="1:4" ht="15" customHeight="1" x14ac:dyDescent="0.25">
      <c r="A28" s="150"/>
      <c r="B28" s="86" t="s">
        <v>14</v>
      </c>
      <c r="C28" s="89" t="s">
        <v>125</v>
      </c>
      <c r="D28" s="90"/>
    </row>
    <row r="29" spans="1:4" ht="15" customHeight="1" x14ac:dyDescent="0.25">
      <c r="A29" s="150"/>
      <c r="B29" s="86" t="s">
        <v>1</v>
      </c>
      <c r="C29" s="91" t="s">
        <v>93</v>
      </c>
      <c r="D29" s="92"/>
    </row>
    <row r="30" spans="1:4" ht="30" customHeight="1" x14ac:dyDescent="0.25">
      <c r="A30" s="150"/>
      <c r="B30" s="86" t="s">
        <v>29</v>
      </c>
      <c r="C30" s="178" t="s">
        <v>83</v>
      </c>
      <c r="D30" s="179"/>
    </row>
    <row r="31" spans="1:4" ht="15" customHeight="1" x14ac:dyDescent="0.25">
      <c r="A31" s="150"/>
      <c r="B31" s="86" t="s">
        <v>24</v>
      </c>
      <c r="C31" s="91" t="s">
        <v>84</v>
      </c>
      <c r="D31" s="92"/>
    </row>
    <row r="32" spans="1:4" ht="15" customHeight="1" x14ac:dyDescent="0.25">
      <c r="A32" s="150"/>
      <c r="B32" s="86" t="s">
        <v>25</v>
      </c>
      <c r="C32" s="91" t="s">
        <v>86</v>
      </c>
      <c r="D32" s="92"/>
    </row>
    <row r="33" spans="1:7" ht="15" customHeight="1" x14ac:dyDescent="0.25">
      <c r="A33" s="151"/>
      <c r="B33" s="86" t="s">
        <v>75</v>
      </c>
      <c r="C33" s="97" t="s">
        <v>90</v>
      </c>
      <c r="D33" s="98"/>
    </row>
    <row r="34" spans="1:7" x14ac:dyDescent="0.25">
      <c r="A34" s="107"/>
      <c r="B34" s="108"/>
      <c r="C34" s="109"/>
      <c r="D34" s="109"/>
    </row>
    <row r="35" spans="1:7" ht="18" customHeight="1" x14ac:dyDescent="0.25">
      <c r="A35" s="81"/>
      <c r="B35" s="155" t="s">
        <v>110</v>
      </c>
      <c r="C35" s="156"/>
      <c r="D35" s="157"/>
    </row>
    <row r="36" spans="1:7" x14ac:dyDescent="0.25">
      <c r="A36" s="83"/>
      <c r="B36" s="158"/>
      <c r="C36" s="159"/>
      <c r="D36" s="160"/>
    </row>
    <row r="37" spans="1:7" x14ac:dyDescent="0.25">
      <c r="A37" s="150" t="s">
        <v>105</v>
      </c>
      <c r="B37" s="73" t="s">
        <v>130</v>
      </c>
      <c r="C37" s="73" t="s">
        <v>114</v>
      </c>
      <c r="D37" s="134" t="s">
        <v>81</v>
      </c>
    </row>
    <row r="38" spans="1:7" ht="63.75" customHeight="1" x14ac:dyDescent="0.25">
      <c r="A38" s="150"/>
      <c r="B38" s="187" t="s">
        <v>131</v>
      </c>
      <c r="C38" s="135" t="s">
        <v>134</v>
      </c>
      <c r="D38" s="135" t="s">
        <v>159</v>
      </c>
    </row>
    <row r="39" spans="1:7" ht="73.5" customHeight="1" x14ac:dyDescent="0.25">
      <c r="A39" s="150"/>
      <c r="B39" s="188"/>
      <c r="C39" s="133" t="s">
        <v>136</v>
      </c>
      <c r="D39" s="135" t="s">
        <v>129</v>
      </c>
    </row>
    <row r="40" spans="1:7" ht="113.25" customHeight="1" x14ac:dyDescent="0.25">
      <c r="A40" s="150"/>
      <c r="B40" s="189"/>
      <c r="C40" s="135" t="s">
        <v>137</v>
      </c>
      <c r="D40" s="136" t="s">
        <v>143</v>
      </c>
    </row>
    <row r="41" spans="1:7" ht="91.5" customHeight="1" x14ac:dyDescent="0.25">
      <c r="A41" s="150"/>
      <c r="B41" s="187" t="s">
        <v>132</v>
      </c>
      <c r="C41" s="135" t="s">
        <v>133</v>
      </c>
      <c r="D41" s="135" t="s">
        <v>140</v>
      </c>
    </row>
    <row r="42" spans="1:7" ht="91.5" customHeight="1" x14ac:dyDescent="0.25">
      <c r="A42" s="150"/>
      <c r="B42" s="188"/>
      <c r="C42" s="135" t="s">
        <v>135</v>
      </c>
      <c r="D42" s="135" t="s">
        <v>141</v>
      </c>
    </row>
    <row r="43" spans="1:7" ht="115.5" customHeight="1" x14ac:dyDescent="0.25">
      <c r="A43" s="150"/>
      <c r="B43" s="189"/>
      <c r="C43" s="135" t="s">
        <v>138</v>
      </c>
      <c r="D43" s="136" t="s">
        <v>142</v>
      </c>
    </row>
    <row r="44" spans="1:7" ht="52.5" customHeight="1" x14ac:dyDescent="0.25">
      <c r="A44" s="150"/>
      <c r="B44" s="196" t="s">
        <v>111</v>
      </c>
      <c r="C44" s="197"/>
      <c r="D44" s="198"/>
      <c r="E44" s="110"/>
    </row>
    <row r="45" spans="1:7" ht="29.25" customHeight="1" x14ac:dyDescent="0.25">
      <c r="A45" s="150"/>
      <c r="B45" s="199" t="s">
        <v>94</v>
      </c>
      <c r="C45" s="132" t="s">
        <v>94</v>
      </c>
      <c r="D45" s="111" t="s">
        <v>112</v>
      </c>
    </row>
    <row r="46" spans="1:7" ht="55.5" customHeight="1" x14ac:dyDescent="0.25">
      <c r="A46" s="150"/>
      <c r="B46" s="190"/>
      <c r="C46" s="112" t="s">
        <v>99</v>
      </c>
      <c r="D46" s="76" t="s">
        <v>160</v>
      </c>
      <c r="G46" s="138"/>
    </row>
    <row r="47" spans="1:7" ht="57" customHeight="1" x14ac:dyDescent="0.25">
      <c r="A47" s="150"/>
      <c r="B47" s="190"/>
      <c r="C47" s="112" t="s">
        <v>95</v>
      </c>
      <c r="D47" s="76" t="s">
        <v>148</v>
      </c>
      <c r="G47" s="138"/>
    </row>
    <row r="48" spans="1:7" ht="29.25" customHeight="1" x14ac:dyDescent="0.25">
      <c r="A48" s="150"/>
      <c r="B48" s="190"/>
      <c r="C48" s="112" t="s">
        <v>96</v>
      </c>
      <c r="D48" s="76" t="s">
        <v>126</v>
      </c>
    </row>
    <row r="49" spans="1:7" ht="29.25" customHeight="1" x14ac:dyDescent="0.25">
      <c r="A49" s="150"/>
      <c r="B49" s="190"/>
      <c r="C49" s="112" t="s">
        <v>97</v>
      </c>
      <c r="D49" s="76" t="s">
        <v>120</v>
      </c>
    </row>
    <row r="50" spans="1:7" ht="51.75" customHeight="1" x14ac:dyDescent="0.25">
      <c r="A50" s="150"/>
      <c r="B50" s="190"/>
      <c r="C50" s="112" t="s">
        <v>98</v>
      </c>
      <c r="D50" s="76" t="s">
        <v>119</v>
      </c>
    </row>
    <row r="51" spans="1:7" ht="54" customHeight="1" x14ac:dyDescent="0.25">
      <c r="A51" s="150"/>
      <c r="B51" s="191"/>
      <c r="C51" s="113" t="s">
        <v>107</v>
      </c>
      <c r="D51" s="77" t="s">
        <v>158</v>
      </c>
    </row>
    <row r="52" spans="1:7" ht="29.25" customHeight="1" x14ac:dyDescent="0.25">
      <c r="A52" s="150"/>
      <c r="B52" s="199" t="s">
        <v>100</v>
      </c>
      <c r="C52" s="75" t="s">
        <v>100</v>
      </c>
      <c r="D52" s="114" t="s">
        <v>81</v>
      </c>
    </row>
    <row r="53" spans="1:7" ht="39.75" customHeight="1" x14ac:dyDescent="0.25">
      <c r="A53" s="150"/>
      <c r="B53" s="200"/>
      <c r="C53" s="141" t="s">
        <v>101</v>
      </c>
      <c r="D53" s="139" t="s">
        <v>113</v>
      </c>
      <c r="G53" s="138"/>
    </row>
    <row r="54" spans="1:7" ht="29.25" customHeight="1" x14ac:dyDescent="0.25">
      <c r="A54" s="150"/>
      <c r="B54" s="200"/>
      <c r="C54" s="112" t="s">
        <v>102</v>
      </c>
      <c r="D54" s="119" t="s">
        <v>149</v>
      </c>
      <c r="G54" s="138"/>
    </row>
    <row r="55" spans="1:7" ht="29.25" customHeight="1" x14ac:dyDescent="0.25">
      <c r="A55" s="150"/>
      <c r="B55" s="200"/>
      <c r="C55" s="112" t="s">
        <v>103</v>
      </c>
      <c r="D55" s="119" t="s">
        <v>121</v>
      </c>
    </row>
    <row r="56" spans="1:7" ht="29.25" customHeight="1" x14ac:dyDescent="0.25">
      <c r="A56" s="150"/>
      <c r="B56" s="200"/>
      <c r="C56" s="112" t="s">
        <v>104</v>
      </c>
      <c r="D56" s="119" t="s">
        <v>122</v>
      </c>
    </row>
    <row r="57" spans="1:7" ht="29.25" customHeight="1" x14ac:dyDescent="0.25">
      <c r="A57" s="150"/>
      <c r="B57" s="200"/>
      <c r="C57" s="112" t="s">
        <v>150</v>
      </c>
      <c r="D57" s="119" t="s">
        <v>153</v>
      </c>
    </row>
    <row r="58" spans="1:7" ht="29.25" customHeight="1" x14ac:dyDescent="0.25">
      <c r="A58" s="150"/>
      <c r="B58" s="201"/>
      <c r="C58" s="113" t="s">
        <v>152</v>
      </c>
      <c r="D58" s="140" t="s">
        <v>157</v>
      </c>
    </row>
    <row r="59" spans="1:7" ht="29.25" customHeight="1" x14ac:dyDescent="0.25">
      <c r="A59" s="150"/>
      <c r="B59" s="181" t="s">
        <v>45</v>
      </c>
      <c r="C59" s="148"/>
      <c r="D59" s="182"/>
    </row>
    <row r="60" spans="1:7" ht="29.25" customHeight="1" x14ac:dyDescent="0.25">
      <c r="A60" s="150"/>
      <c r="B60" s="183" t="s">
        <v>123</v>
      </c>
      <c r="C60" s="148"/>
      <c r="D60" s="182"/>
    </row>
    <row r="61" spans="1:7" ht="29.25" customHeight="1" x14ac:dyDescent="0.25">
      <c r="A61" s="150"/>
      <c r="B61" s="164" t="s">
        <v>161</v>
      </c>
      <c r="C61" s="165"/>
      <c r="D61" s="166"/>
    </row>
    <row r="62" spans="1:7" ht="29.25" customHeight="1" x14ac:dyDescent="0.25">
      <c r="A62" s="150"/>
      <c r="B62" s="184" t="s">
        <v>162</v>
      </c>
      <c r="C62" s="185"/>
      <c r="D62" s="186"/>
    </row>
    <row r="63" spans="1:7" ht="29.25" customHeight="1" x14ac:dyDescent="0.25">
      <c r="A63" s="151"/>
      <c r="B63" s="184" t="s">
        <v>163</v>
      </c>
      <c r="C63" s="185"/>
      <c r="D63" s="186"/>
    </row>
    <row r="64" spans="1:7" ht="34.5" customHeight="1" x14ac:dyDescent="0.25">
      <c r="A64" s="193" t="s">
        <v>146</v>
      </c>
      <c r="B64" s="155" t="s">
        <v>110</v>
      </c>
      <c r="C64" s="156"/>
      <c r="D64" s="157"/>
    </row>
    <row r="65" spans="1:5" ht="34.5" customHeight="1" x14ac:dyDescent="0.25">
      <c r="A65" s="194"/>
      <c r="B65" s="158"/>
      <c r="C65" s="159"/>
      <c r="D65" s="160"/>
    </row>
    <row r="66" spans="1:5" ht="28.5" customHeight="1" x14ac:dyDescent="0.25">
      <c r="A66" s="194"/>
      <c r="B66" s="73" t="s">
        <v>130</v>
      </c>
      <c r="C66" s="73" t="s">
        <v>114</v>
      </c>
      <c r="D66" s="134" t="s">
        <v>81</v>
      </c>
    </row>
    <row r="67" spans="1:5" ht="63.75" customHeight="1" x14ac:dyDescent="0.25">
      <c r="A67" s="194"/>
      <c r="B67" s="187" t="s">
        <v>131</v>
      </c>
      <c r="C67" s="135" t="s">
        <v>134</v>
      </c>
      <c r="D67" s="135" t="s">
        <v>139</v>
      </c>
    </row>
    <row r="68" spans="1:5" ht="73.5" customHeight="1" x14ac:dyDescent="0.25">
      <c r="A68" s="194"/>
      <c r="B68" s="188"/>
      <c r="C68" s="133" t="s">
        <v>136</v>
      </c>
      <c r="D68" s="135" t="s">
        <v>129</v>
      </c>
    </row>
    <row r="69" spans="1:5" ht="113.25" customHeight="1" x14ac:dyDescent="0.25">
      <c r="A69" s="194"/>
      <c r="B69" s="189"/>
      <c r="C69" s="135" t="s">
        <v>137</v>
      </c>
      <c r="D69" s="136" t="s">
        <v>143</v>
      </c>
    </row>
    <row r="70" spans="1:5" ht="91.5" customHeight="1" x14ac:dyDescent="0.25">
      <c r="A70" s="194"/>
      <c r="B70" s="187" t="s">
        <v>132</v>
      </c>
      <c r="C70" s="135" t="s">
        <v>133</v>
      </c>
      <c r="D70" s="135" t="s">
        <v>140</v>
      </c>
    </row>
    <row r="71" spans="1:5" ht="91.5" customHeight="1" x14ac:dyDescent="0.25">
      <c r="A71" s="194"/>
      <c r="B71" s="188"/>
      <c r="C71" s="135" t="s">
        <v>135</v>
      </c>
      <c r="D71" s="135" t="s">
        <v>141</v>
      </c>
    </row>
    <row r="72" spans="1:5" ht="115.5" customHeight="1" x14ac:dyDescent="0.25">
      <c r="A72" s="194"/>
      <c r="B72" s="189"/>
      <c r="C72" s="135" t="s">
        <v>138</v>
      </c>
      <c r="D72" s="136" t="s">
        <v>142</v>
      </c>
    </row>
    <row r="73" spans="1:5" ht="32.25" customHeight="1" x14ac:dyDescent="0.25">
      <c r="A73" s="194"/>
      <c r="B73" s="196" t="s">
        <v>111</v>
      </c>
      <c r="C73" s="197"/>
      <c r="D73" s="198"/>
      <c r="E73" s="110"/>
    </row>
    <row r="74" spans="1:5" ht="29.25" customHeight="1" x14ac:dyDescent="0.25">
      <c r="A74" s="194"/>
      <c r="B74" s="199" t="s">
        <v>144</v>
      </c>
      <c r="C74" s="132" t="s">
        <v>94</v>
      </c>
      <c r="D74" s="111" t="s">
        <v>112</v>
      </c>
    </row>
    <row r="75" spans="1:5" ht="55.5" customHeight="1" x14ac:dyDescent="0.25">
      <c r="A75" s="194"/>
      <c r="B75" s="190"/>
      <c r="C75" s="112" t="s">
        <v>99</v>
      </c>
      <c r="D75" s="76" t="s">
        <v>151</v>
      </c>
    </row>
    <row r="76" spans="1:5" ht="57" customHeight="1" x14ac:dyDescent="0.25">
      <c r="A76" s="194"/>
      <c r="B76" s="190"/>
      <c r="C76" s="112" t="s">
        <v>95</v>
      </c>
      <c r="D76" s="76" t="s">
        <v>115</v>
      </c>
    </row>
    <row r="77" spans="1:5" ht="29.25" customHeight="1" x14ac:dyDescent="0.25">
      <c r="A77" s="194"/>
      <c r="B77" s="190"/>
      <c r="C77" s="112" t="s">
        <v>96</v>
      </c>
      <c r="D77" s="76" t="s">
        <v>126</v>
      </c>
    </row>
    <row r="78" spans="1:5" ht="29.25" customHeight="1" x14ac:dyDescent="0.25">
      <c r="A78" s="194"/>
      <c r="B78" s="190"/>
      <c r="C78" s="112" t="s">
        <v>97</v>
      </c>
      <c r="D78" s="76" t="s">
        <v>120</v>
      </c>
    </row>
    <row r="79" spans="1:5" ht="29.25" customHeight="1" x14ac:dyDescent="0.25">
      <c r="A79" s="194"/>
      <c r="B79" s="190"/>
      <c r="C79" s="112" t="s">
        <v>98</v>
      </c>
      <c r="D79" s="76" t="s">
        <v>108</v>
      </c>
    </row>
    <row r="80" spans="1:5" ht="29.25" customHeight="1" x14ac:dyDescent="0.25">
      <c r="A80" s="194"/>
      <c r="B80" s="191"/>
      <c r="C80" s="113" t="s">
        <v>107</v>
      </c>
      <c r="D80" s="77" t="s">
        <v>156</v>
      </c>
    </row>
    <row r="81" spans="1:4" ht="29.25" customHeight="1" x14ac:dyDescent="0.25">
      <c r="A81" s="194"/>
      <c r="B81" s="190" t="s">
        <v>145</v>
      </c>
      <c r="C81" s="75" t="s">
        <v>100</v>
      </c>
      <c r="D81" s="114" t="s">
        <v>81</v>
      </c>
    </row>
    <row r="82" spans="1:4" ht="29.25" customHeight="1" x14ac:dyDescent="0.25">
      <c r="A82" s="194"/>
      <c r="B82" s="190"/>
      <c r="C82" s="112" t="s">
        <v>101</v>
      </c>
      <c r="D82" s="76" t="s">
        <v>113</v>
      </c>
    </row>
    <row r="83" spans="1:4" ht="29.25" customHeight="1" x14ac:dyDescent="0.25">
      <c r="A83" s="194"/>
      <c r="B83" s="190"/>
      <c r="C83" s="112" t="s">
        <v>102</v>
      </c>
      <c r="D83" s="76" t="s">
        <v>116</v>
      </c>
    </row>
    <row r="84" spans="1:4" ht="29.25" customHeight="1" x14ac:dyDescent="0.25">
      <c r="A84" s="194"/>
      <c r="B84" s="190"/>
      <c r="C84" s="112" t="s">
        <v>103</v>
      </c>
      <c r="D84" s="119" t="s">
        <v>121</v>
      </c>
    </row>
    <row r="85" spans="1:4" ht="29.25" customHeight="1" x14ac:dyDescent="0.25">
      <c r="A85" s="194"/>
      <c r="B85" s="190"/>
      <c r="C85" s="112" t="s">
        <v>104</v>
      </c>
      <c r="D85" s="119" t="s">
        <v>127</v>
      </c>
    </row>
    <row r="86" spans="1:4" ht="29.25" customHeight="1" x14ac:dyDescent="0.25">
      <c r="A86" s="194"/>
      <c r="B86" s="190"/>
      <c r="C86" s="112" t="s">
        <v>150</v>
      </c>
      <c r="D86" s="119" t="s">
        <v>153</v>
      </c>
    </row>
    <row r="87" spans="1:4" ht="29.25" customHeight="1" x14ac:dyDescent="0.25">
      <c r="A87" s="194"/>
      <c r="B87" s="190"/>
      <c r="C87" s="112" t="s">
        <v>152</v>
      </c>
      <c r="D87" s="119" t="s">
        <v>69</v>
      </c>
    </row>
    <row r="88" spans="1:4" ht="29.25" customHeight="1" x14ac:dyDescent="0.25">
      <c r="A88" s="194"/>
      <c r="B88" s="191"/>
      <c r="C88" s="113" t="s">
        <v>154</v>
      </c>
      <c r="D88" s="140" t="s">
        <v>155</v>
      </c>
    </row>
    <row r="89" spans="1:4" ht="73.5" customHeight="1" x14ac:dyDescent="0.25">
      <c r="A89" s="194"/>
      <c r="B89" s="173" t="s">
        <v>167</v>
      </c>
      <c r="C89" s="174"/>
      <c r="D89" s="175"/>
    </row>
    <row r="90" spans="1:4" ht="29.25" customHeight="1" x14ac:dyDescent="0.25">
      <c r="A90" s="194"/>
      <c r="B90" s="181" t="s">
        <v>45</v>
      </c>
      <c r="C90" s="202"/>
      <c r="D90" s="203"/>
    </row>
    <row r="91" spans="1:4" ht="29.25" customHeight="1" x14ac:dyDescent="0.25">
      <c r="A91" s="194"/>
      <c r="B91" s="183" t="s">
        <v>123</v>
      </c>
      <c r="C91" s="148"/>
      <c r="D91" s="182"/>
    </row>
    <row r="92" spans="1:4" ht="29.25" customHeight="1" x14ac:dyDescent="0.25">
      <c r="A92" s="194"/>
      <c r="B92" s="164" t="s">
        <v>106</v>
      </c>
      <c r="C92" s="165"/>
      <c r="D92" s="166"/>
    </row>
    <row r="93" spans="1:4" ht="29.25" customHeight="1" x14ac:dyDescent="0.25">
      <c r="A93" s="194"/>
      <c r="B93" s="184" t="s">
        <v>46</v>
      </c>
      <c r="C93" s="185"/>
      <c r="D93" s="186"/>
    </row>
    <row r="94" spans="1:4" ht="29.25" customHeight="1" x14ac:dyDescent="0.25">
      <c r="A94" s="195"/>
      <c r="B94" s="184" t="s">
        <v>47</v>
      </c>
      <c r="C94" s="185"/>
      <c r="D94" s="186"/>
    </row>
    <row r="95" spans="1:4" ht="29.25" customHeight="1" x14ac:dyDescent="0.25">
      <c r="A95" s="74"/>
      <c r="B95" s="117"/>
      <c r="C95" s="117"/>
      <c r="D95" s="118"/>
    </row>
    <row r="96" spans="1:4" ht="60" customHeight="1" x14ac:dyDescent="0.25">
      <c r="A96" s="192" t="s">
        <v>118</v>
      </c>
      <c r="B96" s="171" t="s">
        <v>117</v>
      </c>
      <c r="C96" s="171"/>
      <c r="D96" s="172"/>
    </row>
    <row r="97" spans="1:4" ht="29.25" customHeight="1" x14ac:dyDescent="0.25">
      <c r="A97" s="150"/>
      <c r="B97" s="165" t="s">
        <v>48</v>
      </c>
      <c r="C97" s="165"/>
      <c r="D97" s="166"/>
    </row>
    <row r="98" spans="1:4" ht="29.25" customHeight="1" x14ac:dyDescent="0.25">
      <c r="A98" s="150"/>
      <c r="B98" s="165" t="s">
        <v>128</v>
      </c>
      <c r="C98" s="165"/>
      <c r="D98" s="166"/>
    </row>
    <row r="99" spans="1:4" ht="29.25" customHeight="1" x14ac:dyDescent="0.25">
      <c r="A99" s="150"/>
      <c r="B99" s="148" t="s">
        <v>45</v>
      </c>
      <c r="C99" s="148"/>
      <c r="D99" s="115"/>
    </row>
    <row r="100" spans="1:4" ht="29.25" customHeight="1" x14ac:dyDescent="0.25">
      <c r="A100" s="151"/>
      <c r="B100" s="180" t="s">
        <v>123</v>
      </c>
      <c r="C100" s="180"/>
      <c r="D100" s="116"/>
    </row>
    <row r="101" spans="1:4" ht="29.25" customHeight="1" x14ac:dyDescent="0.25">
      <c r="A101" s="47"/>
      <c r="B101" s="79"/>
    </row>
    <row r="102" spans="1:4" ht="29.25" customHeight="1" x14ac:dyDescent="0.25">
      <c r="A102" s="192" t="s">
        <v>147</v>
      </c>
      <c r="B102" s="162" t="s">
        <v>109</v>
      </c>
      <c r="C102" s="171"/>
      <c r="D102" s="172"/>
    </row>
    <row r="103" spans="1:4" ht="41.25" customHeight="1" x14ac:dyDescent="0.25">
      <c r="A103" s="150"/>
      <c r="B103" s="164" t="s">
        <v>164</v>
      </c>
      <c r="C103" s="165"/>
      <c r="D103" s="166"/>
    </row>
    <row r="104" spans="1:4" ht="75" customHeight="1" x14ac:dyDescent="0.25">
      <c r="A104" s="150"/>
      <c r="B104" s="165" t="s">
        <v>165</v>
      </c>
      <c r="C104" s="165"/>
      <c r="D104" s="166"/>
    </row>
    <row r="105" spans="1:4" ht="74.25" customHeight="1" x14ac:dyDescent="0.25">
      <c r="A105" s="151"/>
      <c r="B105" s="146" t="s">
        <v>166</v>
      </c>
      <c r="C105" s="146"/>
      <c r="D105" s="147"/>
    </row>
  </sheetData>
  <mergeCells count="54">
    <mergeCell ref="A4:A10"/>
    <mergeCell ref="A12:A33"/>
    <mergeCell ref="A64:A94"/>
    <mergeCell ref="A96:A100"/>
    <mergeCell ref="B44:D44"/>
    <mergeCell ref="B45:B51"/>
    <mergeCell ref="B52:B58"/>
    <mergeCell ref="B67:B69"/>
    <mergeCell ref="B70:B72"/>
    <mergeCell ref="B90:D90"/>
    <mergeCell ref="B91:D91"/>
    <mergeCell ref="B92:D92"/>
    <mergeCell ref="B93:D93"/>
    <mergeCell ref="B94:D94"/>
    <mergeCell ref="B73:D73"/>
    <mergeCell ref="B74:B80"/>
    <mergeCell ref="B81:B88"/>
    <mergeCell ref="A102:A105"/>
    <mergeCell ref="B102:D102"/>
    <mergeCell ref="B104:D104"/>
    <mergeCell ref="B105:D105"/>
    <mergeCell ref="B103:D103"/>
    <mergeCell ref="B14:D14"/>
    <mergeCell ref="B89:D89"/>
    <mergeCell ref="C27:D27"/>
    <mergeCell ref="C30:D30"/>
    <mergeCell ref="B100:C100"/>
    <mergeCell ref="B96:D96"/>
    <mergeCell ref="B97:D97"/>
    <mergeCell ref="B98:D98"/>
    <mergeCell ref="B59:D59"/>
    <mergeCell ref="B60:D60"/>
    <mergeCell ref="B61:D61"/>
    <mergeCell ref="B62:D62"/>
    <mergeCell ref="B63:D63"/>
    <mergeCell ref="B64:D65"/>
    <mergeCell ref="B38:B40"/>
    <mergeCell ref="B41:B43"/>
    <mergeCell ref="B15:D15"/>
    <mergeCell ref="B99:C99"/>
    <mergeCell ref="A1:B1"/>
    <mergeCell ref="A37:A63"/>
    <mergeCell ref="B2:D2"/>
    <mergeCell ref="B35:D36"/>
    <mergeCell ref="B4:D4"/>
    <mergeCell ref="B5:D5"/>
    <mergeCell ref="B6:D6"/>
    <mergeCell ref="B7:D7"/>
    <mergeCell ref="B8:D8"/>
    <mergeCell ref="B9:D9"/>
    <mergeCell ref="B10:D10"/>
    <mergeCell ref="C16:D16"/>
    <mergeCell ref="B12:D12"/>
    <mergeCell ref="B13:D1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0"/>
  <sheetViews>
    <sheetView showGridLines="0" workbookViewId="0"/>
  </sheetViews>
  <sheetFormatPr defaultRowHeight="15" x14ac:dyDescent="0.25"/>
  <cols>
    <col min="2" max="3" width="44.85546875" customWidth="1"/>
    <col min="5" max="5" width="28" customWidth="1"/>
    <col min="6" max="6" width="60.28515625" style="122" customWidth="1"/>
  </cols>
  <sheetData>
    <row r="1" spans="2:6" x14ac:dyDescent="0.25">
      <c r="B1" s="7" t="s">
        <v>76</v>
      </c>
      <c r="E1" s="7" t="s">
        <v>77</v>
      </c>
    </row>
    <row r="2" spans="2:6" ht="15.75" thickBot="1" x14ac:dyDescent="0.3">
      <c r="B2" s="204" t="s">
        <v>6</v>
      </c>
      <c r="C2" s="205"/>
      <c r="E2" s="204" t="s">
        <v>6</v>
      </c>
      <c r="F2" s="205"/>
    </row>
    <row r="3" spans="2:6" x14ac:dyDescent="0.25">
      <c r="B3" s="17" t="s">
        <v>12</v>
      </c>
      <c r="C3" s="48">
        <v>2000000</v>
      </c>
      <c r="E3" s="54" t="s">
        <v>12</v>
      </c>
      <c r="F3" s="128">
        <v>2000000</v>
      </c>
    </row>
    <row r="4" spans="2:6" x14ac:dyDescent="0.25">
      <c r="B4" s="19" t="s">
        <v>14</v>
      </c>
      <c r="C4" s="49">
        <v>0.08</v>
      </c>
      <c r="E4" s="55" t="s">
        <v>14</v>
      </c>
      <c r="F4" s="129">
        <v>8.5000000000000006E-2</v>
      </c>
    </row>
    <row r="5" spans="2:6" x14ac:dyDescent="0.25">
      <c r="B5" s="19" t="s">
        <v>1</v>
      </c>
      <c r="C5" s="50">
        <v>240</v>
      </c>
      <c r="E5" s="55" t="s">
        <v>1</v>
      </c>
      <c r="F5" s="130">
        <v>240</v>
      </c>
    </row>
    <row r="6" spans="2:6" x14ac:dyDescent="0.25">
      <c r="B6" s="19" t="s">
        <v>29</v>
      </c>
      <c r="C6" s="51">
        <v>1E-3</v>
      </c>
      <c r="E6" s="55" t="s">
        <v>29</v>
      </c>
      <c r="F6" s="129"/>
    </row>
    <row r="7" spans="2:6" x14ac:dyDescent="0.25">
      <c r="B7" s="19" t="s">
        <v>24</v>
      </c>
      <c r="C7" s="50">
        <v>10000</v>
      </c>
      <c r="E7" s="55" t="s">
        <v>24</v>
      </c>
      <c r="F7" s="129"/>
    </row>
    <row r="8" spans="2:6" x14ac:dyDescent="0.25">
      <c r="B8" s="19" t="s">
        <v>25</v>
      </c>
      <c r="C8" s="50">
        <v>2000</v>
      </c>
      <c r="E8" s="55" t="s">
        <v>25</v>
      </c>
      <c r="F8" s="130"/>
    </row>
    <row r="9" spans="2:6" ht="15.75" thickBot="1" x14ac:dyDescent="0.3">
      <c r="B9" s="20" t="s">
        <v>30</v>
      </c>
      <c r="C9" s="52">
        <v>300000</v>
      </c>
      <c r="E9" s="53" t="s">
        <v>75</v>
      </c>
      <c r="F9" s="131">
        <v>25000</v>
      </c>
    </row>
    <row r="18" spans="5:5" x14ac:dyDescent="0.25">
      <c r="E18">
        <f>SUM(E24:E338)</f>
        <v>0</v>
      </c>
    </row>
    <row r="50" spans="7:7" ht="39.75" customHeight="1" x14ac:dyDescent="0.25">
      <c r="G50">
        <f>MAX(C50-F50-D50,0)</f>
        <v>0</v>
      </c>
    </row>
  </sheetData>
  <mergeCells count="2">
    <mergeCell ref="B2:C2"/>
    <mergeCell ref="E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38"/>
  <sheetViews>
    <sheetView showGridLines="0" topLeftCell="B1" zoomScale="90" zoomScaleNormal="90" workbookViewId="0">
      <selection activeCell="B1" sqref="B1"/>
    </sheetView>
  </sheetViews>
  <sheetFormatPr defaultRowHeight="15" x14ac:dyDescent="0.25"/>
  <cols>
    <col min="2" max="2" width="7.42578125" bestFit="1" customWidth="1"/>
    <col min="3" max="3" width="13.7109375" customWidth="1"/>
    <col min="4" max="4" width="20.42578125" style="6" customWidth="1"/>
    <col min="5" max="5" width="28" customWidth="1"/>
    <col min="6" max="6" width="14" style="122" customWidth="1"/>
    <col min="7" max="7" width="13.42578125" bestFit="1" customWidth="1"/>
    <col min="8" max="8" width="14.28515625" customWidth="1"/>
    <col min="9" max="9" width="22.42578125" style="1" bestFit="1" customWidth="1"/>
    <col min="10" max="10" width="11.140625" style="1" customWidth="1"/>
    <col min="11" max="11" width="5.7109375" style="15" customWidth="1"/>
    <col min="12" max="12" width="9.140625" style="1"/>
    <col min="13" max="13" width="14" customWidth="1"/>
    <col min="14" max="14" width="22.85546875" customWidth="1"/>
    <col min="15" max="15" width="16.42578125" customWidth="1"/>
    <col min="16" max="17" width="14" customWidth="1"/>
    <col min="18" max="18" width="14.28515625" style="1" customWidth="1"/>
    <col min="19" max="19" width="14" customWidth="1"/>
    <col min="20" max="21" width="10.7109375" bestFit="1" customWidth="1"/>
  </cols>
  <sheetData>
    <row r="1" spans="2:21" s="1" customFormat="1" ht="15.75" thickBot="1" x14ac:dyDescent="0.3">
      <c r="C1" s="7" t="s">
        <v>7</v>
      </c>
      <c r="F1" s="122"/>
      <c r="K1" s="15"/>
      <c r="M1" s="7" t="s">
        <v>13</v>
      </c>
    </row>
    <row r="2" spans="2:21" ht="15.75" thickBot="1" x14ac:dyDescent="0.3">
      <c r="C2" s="8"/>
      <c r="D2" s="206" t="s">
        <v>6</v>
      </c>
      <c r="E2" s="207"/>
      <c r="M2" s="8"/>
      <c r="N2" s="206" t="s">
        <v>6</v>
      </c>
      <c r="O2" s="207"/>
    </row>
    <row r="3" spans="2:21" x14ac:dyDescent="0.25">
      <c r="D3" s="17" t="s">
        <v>12</v>
      </c>
      <c r="E3" s="18">
        <f>Input!C3</f>
        <v>2000000</v>
      </c>
      <c r="N3" s="17" t="s">
        <v>12</v>
      </c>
      <c r="O3" s="18">
        <f>Input!F3</f>
        <v>2000000</v>
      </c>
    </row>
    <row r="4" spans="2:21" x14ac:dyDescent="0.25">
      <c r="D4" s="19" t="s">
        <v>14</v>
      </c>
      <c r="E4" s="28">
        <f>Input!C4</f>
        <v>0.08</v>
      </c>
      <c r="N4" s="19" t="s">
        <v>0</v>
      </c>
      <c r="O4" s="28">
        <f>Input!F4</f>
        <v>8.5000000000000006E-2</v>
      </c>
    </row>
    <row r="5" spans="2:21" ht="18.75" customHeight="1" x14ac:dyDescent="0.25">
      <c r="D5" s="19" t="s">
        <v>1</v>
      </c>
      <c r="E5" s="28">
        <f>Input!C5</f>
        <v>240</v>
      </c>
      <c r="N5" s="19" t="s">
        <v>1</v>
      </c>
      <c r="O5" s="28">
        <f>Input!F5</f>
        <v>240</v>
      </c>
    </row>
    <row r="6" spans="2:21" s="10" customFormat="1" ht="30" x14ac:dyDescent="0.25">
      <c r="D6" s="19" t="s">
        <v>22</v>
      </c>
      <c r="E6" s="28">
        <f>Input!C6</f>
        <v>1E-3</v>
      </c>
      <c r="F6" s="124" t="s">
        <v>23</v>
      </c>
      <c r="K6" s="15"/>
      <c r="N6" s="19" t="s">
        <v>22</v>
      </c>
      <c r="O6" s="28">
        <f>Input!F6</f>
        <v>0</v>
      </c>
    </row>
    <row r="7" spans="2:21" s="10" customFormat="1" x14ac:dyDescent="0.25">
      <c r="D7" s="19" t="s">
        <v>24</v>
      </c>
      <c r="E7" s="28">
        <f>Input!C7</f>
        <v>10000</v>
      </c>
      <c r="F7" s="124"/>
      <c r="K7" s="15"/>
      <c r="N7" s="19" t="s">
        <v>24</v>
      </c>
      <c r="O7" s="28">
        <f>Input!F7</f>
        <v>0</v>
      </c>
    </row>
    <row r="8" spans="2:21" s="10" customFormat="1" ht="15.75" thickBot="1" x14ac:dyDescent="0.3">
      <c r="D8" s="21" t="s">
        <v>25</v>
      </c>
      <c r="E8" s="34">
        <f>Input!C8</f>
        <v>2000</v>
      </c>
      <c r="F8" s="124"/>
      <c r="K8" s="15"/>
      <c r="N8" s="21" t="s">
        <v>25</v>
      </c>
      <c r="O8" s="34">
        <f>Input!F8</f>
        <v>0</v>
      </c>
    </row>
    <row r="9" spans="2:21" s="10" customFormat="1" x14ac:dyDescent="0.25">
      <c r="D9" s="1"/>
      <c r="E9" s="1"/>
      <c r="F9" s="125"/>
      <c r="G9" s="11"/>
      <c r="H9" s="60"/>
      <c r="I9" s="61"/>
      <c r="J9" s="11"/>
      <c r="K9" s="15"/>
      <c r="N9" s="1"/>
      <c r="O9" s="1"/>
    </row>
    <row r="10" spans="2:21" s="10" customFormat="1" x14ac:dyDescent="0.25">
      <c r="F10" s="125"/>
      <c r="G10" s="11"/>
      <c r="H10" s="12"/>
      <c r="I10" s="11"/>
      <c r="J10" s="11"/>
      <c r="K10" s="15"/>
      <c r="Q10" s="11"/>
      <c r="R10" s="11"/>
      <c r="S10" s="11"/>
      <c r="T10" s="11"/>
      <c r="U10" s="11"/>
    </row>
    <row r="11" spans="2:21" s="10" customFormat="1" ht="15.75" thickBot="1" x14ac:dyDescent="0.3">
      <c r="F11" s="125"/>
      <c r="G11" s="62"/>
      <c r="H11" s="8"/>
      <c r="I11" s="8"/>
      <c r="J11" s="8"/>
      <c r="K11" s="15"/>
      <c r="Q11" s="11"/>
      <c r="R11" s="62"/>
      <c r="S11" s="8"/>
      <c r="T11" s="8"/>
      <c r="U11" s="8"/>
    </row>
    <row r="12" spans="2:21" s="10" customFormat="1" ht="15.75" thickBot="1" x14ac:dyDescent="0.3">
      <c r="D12" s="204" t="s">
        <v>17</v>
      </c>
      <c r="E12" s="210"/>
      <c r="F12" s="126"/>
      <c r="G12" s="63"/>
      <c r="H12" s="64"/>
      <c r="I12" s="65"/>
      <c r="J12" s="64"/>
      <c r="K12" s="15"/>
      <c r="N12" s="206" t="s">
        <v>17</v>
      </c>
      <c r="O12" s="207"/>
      <c r="Q12" s="70"/>
      <c r="R12" s="63"/>
      <c r="S12" s="65"/>
      <c r="T12" s="65"/>
      <c r="U12" s="65"/>
    </row>
    <row r="13" spans="2:21" s="10" customFormat="1" x14ac:dyDescent="0.25">
      <c r="B13" s="11"/>
      <c r="C13" s="9"/>
      <c r="D13" s="17" t="s">
        <v>15</v>
      </c>
      <c r="E13" s="57">
        <f>E4/12</f>
        <v>6.6666666666666671E-3</v>
      </c>
      <c r="F13" s="126"/>
      <c r="G13" s="62"/>
      <c r="H13" s="66"/>
      <c r="I13" s="66"/>
      <c r="J13" s="66"/>
      <c r="K13" s="15"/>
      <c r="N13" s="17" t="s">
        <v>15</v>
      </c>
      <c r="O13" s="30">
        <f>O4/12</f>
        <v>7.0833333333333338E-3</v>
      </c>
      <c r="Q13" s="70"/>
      <c r="R13" s="62"/>
      <c r="S13" s="66"/>
      <c r="T13" s="66"/>
      <c r="U13" s="66"/>
    </row>
    <row r="14" spans="2:21" s="1" customFormat="1" ht="15.75" thickBot="1" x14ac:dyDescent="0.3">
      <c r="C14" s="9"/>
      <c r="D14" s="19" t="s">
        <v>16</v>
      </c>
      <c r="E14" s="58">
        <f>1/(1+$E$13)</f>
        <v>0.99337748344370869</v>
      </c>
      <c r="F14" s="126"/>
      <c r="G14" s="67"/>
      <c r="H14" s="68"/>
      <c r="I14" s="68"/>
      <c r="J14" s="68"/>
      <c r="K14" s="15"/>
      <c r="N14" s="19" t="s">
        <v>16</v>
      </c>
      <c r="O14" s="23">
        <f>1/(1+$O$13)</f>
        <v>0.99296648738105087</v>
      </c>
      <c r="Q14" s="70"/>
      <c r="R14" s="67"/>
      <c r="S14" s="68"/>
      <c r="T14" s="68"/>
      <c r="U14" s="68"/>
    </row>
    <row r="15" spans="2:21" s="1" customFormat="1" ht="15.75" thickBot="1" x14ac:dyDescent="0.3">
      <c r="C15" s="9"/>
      <c r="D15" s="208" t="s">
        <v>33</v>
      </c>
      <c r="E15" s="209"/>
      <c r="F15" s="126"/>
      <c r="G15" s="67"/>
      <c r="H15" s="68"/>
      <c r="I15" s="68"/>
      <c r="J15" s="68"/>
      <c r="K15" s="15"/>
      <c r="N15" s="206" t="s">
        <v>33</v>
      </c>
      <c r="O15" s="207"/>
      <c r="Q15" s="70"/>
      <c r="R15" s="67"/>
      <c r="S15" s="68"/>
      <c r="T15" s="68"/>
      <c r="U15" s="68"/>
    </row>
    <row r="16" spans="2:21" s="1" customFormat="1" x14ac:dyDescent="0.25">
      <c r="C16" s="9"/>
      <c r="D16" s="17" t="s">
        <v>2</v>
      </c>
      <c r="E16" s="59">
        <f>E3/((1-E14^E5)/E13)</f>
        <v>16728.801379869361</v>
      </c>
      <c r="F16" s="127"/>
      <c r="G16" s="69"/>
      <c r="H16" s="69"/>
      <c r="I16" s="69"/>
      <c r="J16" s="69"/>
      <c r="K16" s="15"/>
      <c r="N16" s="19" t="s">
        <v>2</v>
      </c>
      <c r="O16" s="26">
        <f>O3/((1-O14^O5)/O13)</f>
        <v>17356.464667310629</v>
      </c>
      <c r="Q16" s="69"/>
      <c r="R16" s="69"/>
      <c r="S16" s="69"/>
      <c r="T16" s="69"/>
      <c r="U16" s="69"/>
    </row>
    <row r="17" spans="2:21" s="1" customFormat="1" x14ac:dyDescent="0.25">
      <c r="C17" s="9"/>
      <c r="D17" s="19" t="s">
        <v>31</v>
      </c>
      <c r="E17" s="25">
        <f>SUM(H24:H1048576)</f>
        <v>0</v>
      </c>
      <c r="F17" s="122"/>
      <c r="K17" s="15"/>
      <c r="N17" s="19" t="s">
        <v>31</v>
      </c>
      <c r="O17" s="25">
        <f>SUM(R24:R268)</f>
        <v>0</v>
      </c>
      <c r="Q17" s="69"/>
      <c r="R17" s="69"/>
      <c r="S17" s="69"/>
      <c r="T17" s="69"/>
      <c r="U17" s="69"/>
    </row>
    <row r="18" spans="2:21" s="1" customFormat="1" x14ac:dyDescent="0.25">
      <c r="C18" s="9"/>
      <c r="D18" s="19" t="s">
        <v>28</v>
      </c>
      <c r="E18" s="26">
        <f>SUM(E24:E338)</f>
        <v>2014912.3311685887</v>
      </c>
      <c r="F18" s="122"/>
      <c r="K18" s="15"/>
      <c r="N18" s="19" t="s">
        <v>28</v>
      </c>
      <c r="O18" s="26">
        <f>SUM(O24:O338)</f>
        <v>2165551.52015458</v>
      </c>
      <c r="Q18" s="69"/>
      <c r="R18" s="69"/>
      <c r="S18" s="69"/>
      <c r="T18" s="69"/>
      <c r="U18" s="69"/>
    </row>
    <row r="19" spans="2:21" s="1" customFormat="1" ht="15.75" thickBot="1" x14ac:dyDescent="0.3">
      <c r="C19" s="9"/>
      <c r="D19" s="21" t="s">
        <v>32</v>
      </c>
      <c r="E19" s="27">
        <f>SUM(F24:F268)</f>
        <v>2000000.0000000608</v>
      </c>
      <c r="F19" s="122"/>
      <c r="G19" s="12"/>
      <c r="K19" s="15"/>
      <c r="N19" s="21" t="s">
        <v>32</v>
      </c>
      <c r="O19" s="27">
        <f>SUM(P24:P268)</f>
        <v>1999999.9999999711</v>
      </c>
    </row>
    <row r="20" spans="2:21" s="1" customFormat="1" x14ac:dyDescent="0.25">
      <c r="C20" s="9"/>
      <c r="D20" s="12" t="s">
        <v>20</v>
      </c>
      <c r="E20" s="13">
        <f>E3-SUM(F24:F264)</f>
        <v>-6.0768797993659973E-8</v>
      </c>
      <c r="F20" s="122"/>
      <c r="K20" s="15"/>
      <c r="N20" s="12" t="s">
        <v>20</v>
      </c>
      <c r="O20" s="13">
        <f>O3-SUM(P24:P264)</f>
        <v>2.8870999813079834E-8</v>
      </c>
    </row>
    <row r="21" spans="2:21" x14ac:dyDescent="0.25">
      <c r="D21" s="12" t="s">
        <v>21</v>
      </c>
      <c r="E21" s="1"/>
      <c r="N21" s="12" t="s">
        <v>21</v>
      </c>
      <c r="O21" s="1"/>
    </row>
    <row r="22" spans="2:21" ht="25.5" customHeight="1" x14ac:dyDescent="0.25">
      <c r="B22" t="s">
        <v>51</v>
      </c>
      <c r="C22" t="s">
        <v>3</v>
      </c>
      <c r="D22" s="7" t="s">
        <v>10</v>
      </c>
      <c r="E22" t="s">
        <v>27</v>
      </c>
      <c r="F22" s="122" t="s">
        <v>9</v>
      </c>
      <c r="G22" t="s">
        <v>5</v>
      </c>
      <c r="H22" t="s">
        <v>8</v>
      </c>
      <c r="I22" s="14" t="s">
        <v>18</v>
      </c>
      <c r="J22" s="14"/>
      <c r="M22" s="1" t="s">
        <v>3</v>
      </c>
      <c r="N22" s="7" t="s">
        <v>11</v>
      </c>
      <c r="O22" s="1" t="s">
        <v>27</v>
      </c>
      <c r="P22" s="1" t="s">
        <v>9</v>
      </c>
      <c r="Q22" s="1" t="s">
        <v>5</v>
      </c>
      <c r="R22" s="1" t="s">
        <v>8</v>
      </c>
      <c r="S22" s="14" t="s">
        <v>18</v>
      </c>
    </row>
    <row r="23" spans="2:21" s="1" customFormat="1" ht="12.75" customHeight="1" x14ac:dyDescent="0.25">
      <c r="D23" s="7"/>
      <c r="F23" s="122"/>
      <c r="I23" s="14" t="s">
        <v>19</v>
      </c>
      <c r="J23" s="14"/>
      <c r="K23" s="15"/>
      <c r="N23" s="7"/>
      <c r="S23" s="14" t="s">
        <v>19</v>
      </c>
    </row>
    <row r="24" spans="2:21" x14ac:dyDescent="0.25">
      <c r="B24">
        <v>1</v>
      </c>
      <c r="C24" s="35">
        <f>$E$3</f>
        <v>2000000</v>
      </c>
      <c r="D24" s="5"/>
      <c r="E24" s="3">
        <f t="shared" ref="E24:E87" si="0">C24*$E$13</f>
        <v>13333.333333333334</v>
      </c>
      <c r="F24" s="121">
        <f t="shared" ref="F24:F87" si="1">IF(C24=0,0,$E$16-E24)</f>
        <v>3395.468046536027</v>
      </c>
      <c r="G24" s="3">
        <f>MAX(C24-F24-D24,0)</f>
        <v>1996604.531953464</v>
      </c>
      <c r="H24" s="3">
        <f>IF(D24=0,0,MIN(MAX($E$6*G24,$E$8),$E$7))</f>
        <v>0</v>
      </c>
      <c r="I24" s="13" t="b">
        <f t="shared" ref="I24:I87" si="2">F24+E24=$E$16</f>
        <v>1</v>
      </c>
      <c r="J24" s="13"/>
      <c r="M24" s="35">
        <f>$O$3</f>
        <v>2000000</v>
      </c>
      <c r="N24" s="5"/>
      <c r="O24" s="3">
        <f>M24*$O$13</f>
        <v>14166.666666666668</v>
      </c>
      <c r="P24" s="3">
        <f t="shared" ref="P24:P87" si="3">IF(M24=0,0,$O$16-O24)</f>
        <v>3189.7980006439611</v>
      </c>
      <c r="Q24" s="3">
        <f>MAX(M24-P24-N24,0)</f>
        <v>1996810.201999356</v>
      </c>
      <c r="R24" s="3">
        <f>IF(N24=0,0,MIN(MAX($O$6*Q24,$O$8),$O$7))</f>
        <v>0</v>
      </c>
      <c r="S24" s="13" t="b">
        <f t="shared" ref="S24:S87" si="4">O24+P24=$O$16</f>
        <v>1</v>
      </c>
    </row>
    <row r="25" spans="2:21" x14ac:dyDescent="0.25">
      <c r="B25">
        <v>2</v>
      </c>
      <c r="C25" s="3">
        <f>IF(B25&gt;$E$5,0,G24+H24)</f>
        <v>1996604.531953464</v>
      </c>
      <c r="D25" s="5"/>
      <c r="E25" s="3">
        <f t="shared" si="0"/>
        <v>13310.696879689762</v>
      </c>
      <c r="F25" s="121">
        <f t="shared" si="1"/>
        <v>3418.1045001795992</v>
      </c>
      <c r="G25" s="3">
        <f t="shared" ref="G25:G88" si="5">MAX(C25-F25-D25,0)</f>
        <v>1993186.4274532844</v>
      </c>
      <c r="H25" s="3">
        <f t="shared" ref="H25:H88" si="6">IF(D25=0,0,MIN(MAX($E$6*G25,$E$8),$E$7))</f>
        <v>0</v>
      </c>
      <c r="I25" s="13" t="b">
        <f t="shared" si="2"/>
        <v>1</v>
      </c>
      <c r="J25" s="13"/>
      <c r="M25" s="3">
        <f>IF(B25&gt;$O$5,0,Q24)</f>
        <v>1996810.201999356</v>
      </c>
      <c r="N25" s="5"/>
      <c r="O25" s="3">
        <f t="shared" ref="O25:O88" si="7">M25*$O$13</f>
        <v>14144.072264162107</v>
      </c>
      <c r="P25" s="3">
        <f t="shared" si="3"/>
        <v>3212.3924031485221</v>
      </c>
      <c r="Q25" s="3">
        <f t="shared" ref="Q25:Q88" si="8">MAX(M25-P25-N25,0)</f>
        <v>1993597.8095962075</v>
      </c>
      <c r="R25" s="3">
        <f t="shared" ref="R25:R88" si="9">IF(N25=0,0,MIN(MAX($O$6*Q25,$O$8),$O$7))</f>
        <v>0</v>
      </c>
      <c r="S25" s="13" t="b">
        <f t="shared" si="4"/>
        <v>1</v>
      </c>
    </row>
    <row r="26" spans="2:21" x14ac:dyDescent="0.25">
      <c r="B26" s="1">
        <v>3</v>
      </c>
      <c r="C26" s="3">
        <f t="shared" ref="C26:C89" si="10">IF(B26&gt;$E$5,0,G25+H25)</f>
        <v>1993186.4274532844</v>
      </c>
      <c r="D26" s="5"/>
      <c r="E26" s="3">
        <f t="shared" si="0"/>
        <v>13287.90951635523</v>
      </c>
      <c r="F26" s="121">
        <f t="shared" si="1"/>
        <v>3440.8918635141308</v>
      </c>
      <c r="G26" s="3">
        <f t="shared" si="5"/>
        <v>1989745.5355897702</v>
      </c>
      <c r="H26" s="3">
        <f t="shared" si="6"/>
        <v>0</v>
      </c>
      <c r="I26" s="13" t="b">
        <f t="shared" si="2"/>
        <v>1</v>
      </c>
      <c r="J26" s="13"/>
      <c r="M26" s="3">
        <f t="shared" ref="M26:M89" si="11">IF(B26&gt;$O$5,0,Q25)</f>
        <v>1993597.8095962075</v>
      </c>
      <c r="N26" s="5"/>
      <c r="O26" s="3">
        <f t="shared" si="7"/>
        <v>14121.317817973137</v>
      </c>
      <c r="P26" s="3">
        <f t="shared" si="3"/>
        <v>3235.1468493374923</v>
      </c>
      <c r="Q26" s="3">
        <f t="shared" si="8"/>
        <v>1990362.66274687</v>
      </c>
      <c r="R26" s="3">
        <f t="shared" si="9"/>
        <v>0</v>
      </c>
      <c r="S26" s="13" t="b">
        <f t="shared" si="4"/>
        <v>1</v>
      </c>
    </row>
    <row r="27" spans="2:21" x14ac:dyDescent="0.25">
      <c r="B27" s="1">
        <v>4</v>
      </c>
      <c r="C27" s="3">
        <f>IF(B27&gt;$E$5,0,G26+H26)</f>
        <v>1989745.5355897702</v>
      </c>
      <c r="D27" s="5"/>
      <c r="E27" s="3">
        <f t="shared" si="0"/>
        <v>13264.970237265135</v>
      </c>
      <c r="F27" s="121">
        <f t="shared" si="1"/>
        <v>3463.8311426042255</v>
      </c>
      <c r="G27" s="3">
        <f t="shared" si="5"/>
        <v>1986281.7044471661</v>
      </c>
      <c r="H27" s="3">
        <f t="shared" si="6"/>
        <v>0</v>
      </c>
      <c r="I27" s="13" t="b">
        <f t="shared" si="2"/>
        <v>1</v>
      </c>
      <c r="J27" s="13"/>
      <c r="M27" s="3">
        <f t="shared" si="11"/>
        <v>1990362.66274687</v>
      </c>
      <c r="N27" s="5"/>
      <c r="O27" s="3">
        <f t="shared" si="7"/>
        <v>14098.402194456996</v>
      </c>
      <c r="P27" s="3">
        <f t="shared" si="3"/>
        <v>3258.0624728536332</v>
      </c>
      <c r="Q27" s="3">
        <f t="shared" si="8"/>
        <v>1987104.6002740164</v>
      </c>
      <c r="R27" s="3">
        <f t="shared" si="9"/>
        <v>0</v>
      </c>
      <c r="S27" s="13" t="b">
        <f t="shared" si="4"/>
        <v>1</v>
      </c>
    </row>
    <row r="28" spans="2:21" x14ac:dyDescent="0.25">
      <c r="B28" s="1">
        <v>5</v>
      </c>
      <c r="C28" s="3">
        <f t="shared" si="10"/>
        <v>1986281.7044471661</v>
      </c>
      <c r="D28" s="5"/>
      <c r="E28" s="3">
        <f t="shared" si="0"/>
        <v>13241.878029647774</v>
      </c>
      <c r="F28" s="121">
        <f t="shared" si="1"/>
        <v>3486.9233502215866</v>
      </c>
      <c r="G28" s="3">
        <f t="shared" si="5"/>
        <v>1982794.7810969446</v>
      </c>
      <c r="H28" s="3">
        <f t="shared" si="6"/>
        <v>0</v>
      </c>
      <c r="I28" s="13" t="b">
        <f t="shared" si="2"/>
        <v>1</v>
      </c>
      <c r="J28" s="13"/>
      <c r="M28" s="3">
        <f t="shared" si="11"/>
        <v>1987104.6002740164</v>
      </c>
      <c r="N28" s="5"/>
      <c r="O28" s="3">
        <f t="shared" si="7"/>
        <v>14075.32425194095</v>
      </c>
      <c r="P28" s="3">
        <f t="shared" si="3"/>
        <v>3281.1404153696785</v>
      </c>
      <c r="Q28" s="3">
        <f t="shared" si="8"/>
        <v>1983823.4598586466</v>
      </c>
      <c r="R28" s="3">
        <f t="shared" si="9"/>
        <v>0</v>
      </c>
      <c r="S28" s="13" t="b">
        <f t="shared" si="4"/>
        <v>1</v>
      </c>
    </row>
    <row r="29" spans="2:21" x14ac:dyDescent="0.25">
      <c r="B29" s="1">
        <v>6</v>
      </c>
      <c r="C29" s="3">
        <f t="shared" si="10"/>
        <v>1982794.7810969446</v>
      </c>
      <c r="D29" s="5"/>
      <c r="E29" s="3">
        <f t="shared" si="0"/>
        <v>13218.631873979632</v>
      </c>
      <c r="F29" s="121">
        <f t="shared" si="1"/>
        <v>3510.1695058897294</v>
      </c>
      <c r="G29" s="3">
        <f t="shared" si="5"/>
        <v>1979284.6115910548</v>
      </c>
      <c r="H29" s="3">
        <f t="shared" si="6"/>
        <v>0</v>
      </c>
      <c r="I29" s="13" t="b">
        <f t="shared" si="2"/>
        <v>1</v>
      </c>
      <c r="J29" s="13"/>
      <c r="M29" s="3">
        <f t="shared" si="11"/>
        <v>1983823.4598586466</v>
      </c>
      <c r="N29" s="5"/>
      <c r="O29" s="3">
        <f t="shared" si="7"/>
        <v>14052.082840665415</v>
      </c>
      <c r="P29" s="3">
        <f t="shared" si="3"/>
        <v>3304.3818266452145</v>
      </c>
      <c r="Q29" s="3">
        <f t="shared" si="8"/>
        <v>1980519.0780320014</v>
      </c>
      <c r="R29" s="3">
        <f t="shared" si="9"/>
        <v>0</v>
      </c>
      <c r="S29" s="13" t="b">
        <f t="shared" si="4"/>
        <v>1</v>
      </c>
    </row>
    <row r="30" spans="2:21" x14ac:dyDescent="0.25">
      <c r="B30" s="1">
        <v>7</v>
      </c>
      <c r="C30" s="3">
        <f t="shared" si="10"/>
        <v>1979284.6115910548</v>
      </c>
      <c r="D30" s="5"/>
      <c r="E30" s="3">
        <f t="shared" si="0"/>
        <v>13195.230743940367</v>
      </c>
      <c r="F30" s="121">
        <f t="shared" si="1"/>
        <v>3533.5706359289943</v>
      </c>
      <c r="G30" s="3">
        <f t="shared" si="5"/>
        <v>1975751.0409551258</v>
      </c>
      <c r="H30" s="3">
        <f t="shared" si="6"/>
        <v>0</v>
      </c>
      <c r="I30" s="13" t="b">
        <f t="shared" si="2"/>
        <v>1</v>
      </c>
      <c r="J30" s="13"/>
      <c r="M30" s="3">
        <f t="shared" si="11"/>
        <v>1980519.0780320014</v>
      </c>
      <c r="N30" s="5"/>
      <c r="O30" s="3">
        <f t="shared" si="7"/>
        <v>14028.676802726677</v>
      </c>
      <c r="P30" s="3">
        <f t="shared" si="3"/>
        <v>3327.7878645839519</v>
      </c>
      <c r="Q30" s="3">
        <f t="shared" si="8"/>
        <v>1977191.2901674174</v>
      </c>
      <c r="R30" s="3">
        <f t="shared" si="9"/>
        <v>0</v>
      </c>
      <c r="S30" s="13" t="b">
        <f t="shared" si="4"/>
        <v>1</v>
      </c>
    </row>
    <row r="31" spans="2:21" x14ac:dyDescent="0.25">
      <c r="B31" s="1">
        <v>8</v>
      </c>
      <c r="C31" s="3">
        <f t="shared" si="10"/>
        <v>1975751.0409551258</v>
      </c>
      <c r="D31" s="5"/>
      <c r="E31" s="3">
        <f t="shared" si="0"/>
        <v>13171.673606367507</v>
      </c>
      <c r="F31" s="121">
        <f t="shared" si="1"/>
        <v>3557.1277735018539</v>
      </c>
      <c r="G31" s="3">
        <f t="shared" si="5"/>
        <v>1972193.9131816239</v>
      </c>
      <c r="H31" s="3">
        <f t="shared" si="6"/>
        <v>0</v>
      </c>
      <c r="I31" s="13" t="b">
        <f t="shared" si="2"/>
        <v>1</v>
      </c>
      <c r="J31" s="13"/>
      <c r="M31" s="3">
        <f t="shared" si="11"/>
        <v>1977191.2901674174</v>
      </c>
      <c r="N31" s="5"/>
      <c r="O31" s="3">
        <f t="shared" si="7"/>
        <v>14005.104972019208</v>
      </c>
      <c r="P31" s="3">
        <f t="shared" si="3"/>
        <v>3351.3596952914213</v>
      </c>
      <c r="Q31" s="3">
        <f t="shared" si="8"/>
        <v>1973839.930472126</v>
      </c>
      <c r="R31" s="3">
        <f t="shared" si="9"/>
        <v>0</v>
      </c>
      <c r="S31" s="13" t="b">
        <f t="shared" si="4"/>
        <v>1</v>
      </c>
    </row>
    <row r="32" spans="2:21" x14ac:dyDescent="0.25">
      <c r="B32" s="1">
        <v>9</v>
      </c>
      <c r="C32" s="3">
        <f t="shared" si="10"/>
        <v>1972193.9131816239</v>
      </c>
      <c r="D32" s="5"/>
      <c r="E32" s="3">
        <f t="shared" si="0"/>
        <v>13147.959421210828</v>
      </c>
      <c r="F32" s="121">
        <f t="shared" si="1"/>
        <v>3580.8419586585333</v>
      </c>
      <c r="G32" s="3">
        <f t="shared" si="5"/>
        <v>1968613.0712229654</v>
      </c>
      <c r="H32" s="3">
        <f t="shared" si="6"/>
        <v>0</v>
      </c>
      <c r="I32" s="13" t="b">
        <f t="shared" si="2"/>
        <v>1</v>
      </c>
      <c r="J32" s="13"/>
      <c r="M32" s="3">
        <f t="shared" si="11"/>
        <v>1973839.930472126</v>
      </c>
      <c r="N32" s="5"/>
      <c r="O32" s="3">
        <f t="shared" si="7"/>
        <v>13981.36617417756</v>
      </c>
      <c r="P32" s="3">
        <f t="shared" si="3"/>
        <v>3375.0984931330695</v>
      </c>
      <c r="Q32" s="3">
        <f t="shared" si="8"/>
        <v>1970464.831978993</v>
      </c>
      <c r="R32" s="3">
        <f t="shared" si="9"/>
        <v>0</v>
      </c>
      <c r="S32" s="13" t="b">
        <f t="shared" si="4"/>
        <v>1</v>
      </c>
    </row>
    <row r="33" spans="2:19" x14ac:dyDescent="0.25">
      <c r="B33" s="1">
        <v>10</v>
      </c>
      <c r="C33" s="3">
        <f t="shared" si="10"/>
        <v>1968613.0712229654</v>
      </c>
      <c r="D33" s="5"/>
      <c r="E33" s="3">
        <f t="shared" si="0"/>
        <v>13124.087141486436</v>
      </c>
      <c r="F33" s="121">
        <f t="shared" si="1"/>
        <v>3604.714238382925</v>
      </c>
      <c r="G33" s="3">
        <f t="shared" si="5"/>
        <v>1965008.3569845825</v>
      </c>
      <c r="H33" s="3">
        <f t="shared" si="6"/>
        <v>0</v>
      </c>
      <c r="I33" s="13" t="b">
        <f t="shared" si="2"/>
        <v>1</v>
      </c>
      <c r="J33" s="13"/>
      <c r="M33" s="3">
        <f t="shared" si="11"/>
        <v>1970464.831978993</v>
      </c>
      <c r="N33" s="5"/>
      <c r="O33" s="3">
        <f t="shared" si="7"/>
        <v>13957.459226517869</v>
      </c>
      <c r="P33" s="3">
        <f t="shared" si="3"/>
        <v>3399.0054407927601</v>
      </c>
      <c r="Q33" s="3">
        <f t="shared" si="8"/>
        <v>1967065.8265382003</v>
      </c>
      <c r="R33" s="3">
        <f t="shared" si="9"/>
        <v>0</v>
      </c>
      <c r="S33" s="13" t="b">
        <f t="shared" si="4"/>
        <v>1</v>
      </c>
    </row>
    <row r="34" spans="2:19" x14ac:dyDescent="0.25">
      <c r="B34" s="1">
        <v>11</v>
      </c>
      <c r="C34" s="3">
        <f t="shared" si="10"/>
        <v>1965008.3569845825</v>
      </c>
      <c r="D34" s="5"/>
      <c r="E34" s="3">
        <f t="shared" si="0"/>
        <v>13100.055713230551</v>
      </c>
      <c r="F34" s="121">
        <f t="shared" si="1"/>
        <v>3628.7456666388098</v>
      </c>
      <c r="G34" s="3">
        <f t="shared" si="5"/>
        <v>1961379.6113179438</v>
      </c>
      <c r="H34" s="3">
        <f t="shared" si="6"/>
        <v>0</v>
      </c>
      <c r="I34" s="13" t="b">
        <f t="shared" si="2"/>
        <v>1</v>
      </c>
      <c r="J34" s="13"/>
      <c r="M34" s="3">
        <f t="shared" si="11"/>
        <v>1967065.8265382003</v>
      </c>
      <c r="N34" s="5"/>
      <c r="O34" s="3">
        <f t="shared" si="7"/>
        <v>13933.38293797892</v>
      </c>
      <c r="P34" s="3">
        <f t="shared" si="3"/>
        <v>3423.0817293317086</v>
      </c>
      <c r="Q34" s="3">
        <f t="shared" si="8"/>
        <v>1963642.7448088685</v>
      </c>
      <c r="R34" s="3">
        <f t="shared" si="9"/>
        <v>0</v>
      </c>
      <c r="S34" s="13" t="b">
        <f t="shared" si="4"/>
        <v>1</v>
      </c>
    </row>
    <row r="35" spans="2:19" x14ac:dyDescent="0.25">
      <c r="B35" s="1">
        <v>12</v>
      </c>
      <c r="C35" s="3">
        <f t="shared" si="10"/>
        <v>1961379.6113179438</v>
      </c>
      <c r="D35" s="5"/>
      <c r="E35" s="3">
        <f t="shared" si="0"/>
        <v>13075.864075452959</v>
      </c>
      <c r="F35" s="121">
        <f t="shared" si="1"/>
        <v>3652.9373044164022</v>
      </c>
      <c r="G35" s="3">
        <f t="shared" si="5"/>
        <v>1957726.6740135273</v>
      </c>
      <c r="H35" s="3">
        <f t="shared" si="6"/>
        <v>0</v>
      </c>
      <c r="I35" s="13" t="b">
        <f t="shared" si="2"/>
        <v>1</v>
      </c>
      <c r="J35" s="13"/>
      <c r="M35" s="3">
        <f t="shared" si="11"/>
        <v>1963642.7448088685</v>
      </c>
      <c r="N35" s="5"/>
      <c r="O35" s="3">
        <f t="shared" si="7"/>
        <v>13909.13610906282</v>
      </c>
      <c r="P35" s="3">
        <f t="shared" si="3"/>
        <v>3447.3285582478093</v>
      </c>
      <c r="Q35" s="3">
        <f t="shared" si="8"/>
        <v>1960195.4162506207</v>
      </c>
      <c r="R35" s="3">
        <f t="shared" si="9"/>
        <v>0</v>
      </c>
      <c r="S35" s="13" t="b">
        <f t="shared" si="4"/>
        <v>1</v>
      </c>
    </row>
    <row r="36" spans="2:19" x14ac:dyDescent="0.25">
      <c r="B36" s="1">
        <v>13</v>
      </c>
      <c r="C36" s="3">
        <f t="shared" si="10"/>
        <v>1957726.6740135273</v>
      </c>
      <c r="D36" s="5"/>
      <c r="E36" s="3">
        <f t="shared" si="0"/>
        <v>13051.511160090184</v>
      </c>
      <c r="F36" s="121">
        <f t="shared" si="1"/>
        <v>3677.2902197791773</v>
      </c>
      <c r="G36" s="3">
        <f t="shared" si="5"/>
        <v>1954049.3837937482</v>
      </c>
      <c r="H36" s="3">
        <f t="shared" si="6"/>
        <v>0</v>
      </c>
      <c r="I36" s="13" t="b">
        <f t="shared" si="2"/>
        <v>1</v>
      </c>
      <c r="J36" s="13"/>
      <c r="M36" s="3">
        <f t="shared" si="11"/>
        <v>1960195.4162506207</v>
      </c>
      <c r="N36" s="5"/>
      <c r="O36" s="3">
        <f t="shared" si="7"/>
        <v>13884.717531775232</v>
      </c>
      <c r="P36" s="3">
        <f t="shared" si="3"/>
        <v>3471.7471355353973</v>
      </c>
      <c r="Q36" s="3">
        <f t="shared" si="8"/>
        <v>1956723.6691150854</v>
      </c>
      <c r="R36" s="3">
        <f t="shared" si="9"/>
        <v>0</v>
      </c>
      <c r="S36" s="13" t="b">
        <f t="shared" si="4"/>
        <v>1</v>
      </c>
    </row>
    <row r="37" spans="2:19" x14ac:dyDescent="0.25">
      <c r="B37" s="1">
        <v>14</v>
      </c>
      <c r="C37" s="3">
        <f t="shared" si="10"/>
        <v>1954049.3837937482</v>
      </c>
      <c r="D37" s="5"/>
      <c r="E37" s="3">
        <f t="shared" si="0"/>
        <v>13026.995891958322</v>
      </c>
      <c r="F37" s="121">
        <f t="shared" si="1"/>
        <v>3701.8054879110387</v>
      </c>
      <c r="G37" s="3">
        <f t="shared" si="5"/>
        <v>1950347.5783058372</v>
      </c>
      <c r="H37" s="3">
        <f t="shared" si="6"/>
        <v>0</v>
      </c>
      <c r="I37" s="13" t="b">
        <f t="shared" si="2"/>
        <v>1</v>
      </c>
      <c r="J37" s="13"/>
      <c r="M37" s="3">
        <f t="shared" si="11"/>
        <v>1956723.6691150854</v>
      </c>
      <c r="N37" s="5"/>
      <c r="O37" s="3">
        <f t="shared" si="7"/>
        <v>13860.125989565189</v>
      </c>
      <c r="P37" s="3">
        <f t="shared" si="3"/>
        <v>3496.3386777454398</v>
      </c>
      <c r="Q37" s="3">
        <f t="shared" si="8"/>
        <v>1953227.3304373398</v>
      </c>
      <c r="R37" s="3">
        <f t="shared" si="9"/>
        <v>0</v>
      </c>
      <c r="S37" s="13" t="b">
        <f t="shared" si="4"/>
        <v>1</v>
      </c>
    </row>
    <row r="38" spans="2:19" x14ac:dyDescent="0.25">
      <c r="B38" s="1">
        <v>15</v>
      </c>
      <c r="C38" s="3">
        <f t="shared" si="10"/>
        <v>1950347.5783058372</v>
      </c>
      <c r="D38" s="5"/>
      <c r="E38" s="3">
        <f t="shared" si="0"/>
        <v>13002.317188705583</v>
      </c>
      <c r="F38" s="121">
        <f t="shared" si="1"/>
        <v>3726.4841911637777</v>
      </c>
      <c r="G38" s="3">
        <f t="shared" si="5"/>
        <v>1946621.0941146736</v>
      </c>
      <c r="H38" s="3">
        <f t="shared" si="6"/>
        <v>0</v>
      </c>
      <c r="I38" s="13" t="b">
        <f t="shared" si="2"/>
        <v>1</v>
      </c>
      <c r="J38" s="13"/>
      <c r="M38" s="3">
        <f t="shared" si="11"/>
        <v>1953227.3304373398</v>
      </c>
      <c r="N38" s="5"/>
      <c r="O38" s="3">
        <f t="shared" si="7"/>
        <v>13835.360257264492</v>
      </c>
      <c r="P38" s="3">
        <f t="shared" si="3"/>
        <v>3521.1044100461368</v>
      </c>
      <c r="Q38" s="3">
        <f t="shared" si="8"/>
        <v>1949706.2260272936</v>
      </c>
      <c r="R38" s="3">
        <f t="shared" si="9"/>
        <v>0</v>
      </c>
      <c r="S38" s="13" t="b">
        <f t="shared" si="4"/>
        <v>1</v>
      </c>
    </row>
    <row r="39" spans="2:19" x14ac:dyDescent="0.25">
      <c r="B39" s="1">
        <v>16</v>
      </c>
      <c r="C39" s="3">
        <f t="shared" si="10"/>
        <v>1946621.0941146736</v>
      </c>
      <c r="D39" s="5"/>
      <c r="E39" s="3">
        <f t="shared" si="0"/>
        <v>12977.473960764491</v>
      </c>
      <c r="F39" s="121">
        <f t="shared" si="1"/>
        <v>3751.3274191048695</v>
      </c>
      <c r="G39" s="3">
        <f t="shared" si="5"/>
        <v>1942869.7666955688</v>
      </c>
      <c r="H39" s="3">
        <f t="shared" si="6"/>
        <v>0</v>
      </c>
      <c r="I39" s="13" t="b">
        <f t="shared" si="2"/>
        <v>1</v>
      </c>
      <c r="J39" s="13"/>
      <c r="M39" s="3">
        <f t="shared" si="11"/>
        <v>1949706.2260272936</v>
      </c>
      <c r="N39" s="5"/>
      <c r="O39" s="3">
        <f t="shared" si="7"/>
        <v>13810.419101026664</v>
      </c>
      <c r="P39" s="3">
        <f t="shared" si="3"/>
        <v>3546.0455662839649</v>
      </c>
      <c r="Q39" s="3">
        <f t="shared" si="8"/>
        <v>1946160.1804610097</v>
      </c>
      <c r="R39" s="3">
        <f t="shared" si="9"/>
        <v>0</v>
      </c>
      <c r="S39" s="13" t="b">
        <f t="shared" si="4"/>
        <v>1</v>
      </c>
    </row>
    <row r="40" spans="2:19" x14ac:dyDescent="0.25">
      <c r="B40" s="1">
        <v>17</v>
      </c>
      <c r="C40" s="3">
        <f t="shared" si="10"/>
        <v>1942869.7666955688</v>
      </c>
      <c r="D40" s="5"/>
      <c r="E40" s="3">
        <f t="shared" si="0"/>
        <v>12952.465111303793</v>
      </c>
      <c r="F40" s="121">
        <f t="shared" si="1"/>
        <v>3776.3362685655684</v>
      </c>
      <c r="G40" s="3">
        <f t="shared" si="5"/>
        <v>1939093.4304270032</v>
      </c>
      <c r="H40" s="3">
        <f t="shared" si="6"/>
        <v>0</v>
      </c>
      <c r="I40" s="13" t="b">
        <f t="shared" si="2"/>
        <v>1</v>
      </c>
      <c r="J40" s="13"/>
      <c r="M40" s="3">
        <f t="shared" si="11"/>
        <v>1946160.1804610097</v>
      </c>
      <c r="N40" s="5"/>
      <c r="O40" s="3">
        <f t="shared" si="7"/>
        <v>13785.301278265486</v>
      </c>
      <c r="P40" s="3">
        <f t="shared" si="3"/>
        <v>3571.163389045143</v>
      </c>
      <c r="Q40" s="3">
        <f t="shared" si="8"/>
        <v>1942589.0170719647</v>
      </c>
      <c r="R40" s="3">
        <f t="shared" si="9"/>
        <v>0</v>
      </c>
      <c r="S40" s="13" t="b">
        <f t="shared" si="4"/>
        <v>1</v>
      </c>
    </row>
    <row r="41" spans="2:19" x14ac:dyDescent="0.25">
      <c r="B41" s="1">
        <v>18</v>
      </c>
      <c r="C41" s="3">
        <f t="shared" si="10"/>
        <v>1939093.4304270032</v>
      </c>
      <c r="D41" s="5"/>
      <c r="E41" s="3">
        <f t="shared" si="0"/>
        <v>12927.289536180022</v>
      </c>
      <c r="F41" s="121">
        <f t="shared" si="1"/>
        <v>3801.511843689339</v>
      </c>
      <c r="G41" s="3">
        <f t="shared" si="5"/>
        <v>1935291.9185833139</v>
      </c>
      <c r="H41" s="3">
        <f t="shared" si="6"/>
        <v>0</v>
      </c>
      <c r="I41" s="13" t="b">
        <f t="shared" si="2"/>
        <v>1</v>
      </c>
      <c r="J41" s="13"/>
      <c r="M41" s="3">
        <f t="shared" si="11"/>
        <v>1942589.0170719647</v>
      </c>
      <c r="N41" s="5"/>
      <c r="O41" s="3">
        <f t="shared" si="7"/>
        <v>13760.005537593084</v>
      </c>
      <c r="P41" s="3">
        <f t="shared" si="3"/>
        <v>3596.4591297175448</v>
      </c>
      <c r="Q41" s="3">
        <f t="shared" si="8"/>
        <v>1938992.5579422473</v>
      </c>
      <c r="R41" s="3">
        <f t="shared" si="9"/>
        <v>0</v>
      </c>
      <c r="S41" s="13" t="b">
        <f t="shared" si="4"/>
        <v>1</v>
      </c>
    </row>
    <row r="42" spans="2:19" x14ac:dyDescent="0.25">
      <c r="B42" s="1">
        <v>19</v>
      </c>
      <c r="C42" s="3">
        <f t="shared" si="10"/>
        <v>1935291.9185833139</v>
      </c>
      <c r="D42" s="5"/>
      <c r="E42" s="3">
        <f t="shared" si="0"/>
        <v>12901.94612388876</v>
      </c>
      <c r="F42" s="121">
        <f t="shared" si="1"/>
        <v>3826.8552559806012</v>
      </c>
      <c r="G42" s="3">
        <f t="shared" si="5"/>
        <v>1931465.0633273334</v>
      </c>
      <c r="H42" s="3">
        <f t="shared" si="6"/>
        <v>0</v>
      </c>
      <c r="I42" s="13" t="b">
        <f t="shared" si="2"/>
        <v>1</v>
      </c>
      <c r="J42" s="13"/>
      <c r="M42" s="3">
        <f t="shared" si="11"/>
        <v>1938992.5579422473</v>
      </c>
      <c r="N42" s="5"/>
      <c r="O42" s="3">
        <f t="shared" si="7"/>
        <v>13734.530618757586</v>
      </c>
      <c r="P42" s="3">
        <f t="shared" si="3"/>
        <v>3621.9340485530429</v>
      </c>
      <c r="Q42" s="3">
        <f t="shared" si="8"/>
        <v>1935370.6238936943</v>
      </c>
      <c r="R42" s="3">
        <f t="shared" si="9"/>
        <v>0</v>
      </c>
      <c r="S42" s="13" t="b">
        <f t="shared" si="4"/>
        <v>1</v>
      </c>
    </row>
    <row r="43" spans="2:19" x14ac:dyDescent="0.25">
      <c r="B43" s="1">
        <v>20</v>
      </c>
      <c r="C43" s="3">
        <f t="shared" si="10"/>
        <v>1931465.0633273334</v>
      </c>
      <c r="D43" s="5"/>
      <c r="E43" s="3">
        <f t="shared" si="0"/>
        <v>12876.433755515556</v>
      </c>
      <c r="F43" s="121">
        <f t="shared" si="1"/>
        <v>3852.3676243538048</v>
      </c>
      <c r="G43" s="3">
        <f t="shared" si="5"/>
        <v>1927612.6957029796</v>
      </c>
      <c r="H43" s="3">
        <f t="shared" si="6"/>
        <v>0</v>
      </c>
      <c r="I43" s="13" t="b">
        <f t="shared" si="2"/>
        <v>1</v>
      </c>
      <c r="J43" s="13"/>
      <c r="M43" s="3">
        <f t="shared" si="11"/>
        <v>1935370.6238936943</v>
      </c>
      <c r="N43" s="5"/>
      <c r="O43" s="3">
        <f t="shared" si="7"/>
        <v>13708.875252580336</v>
      </c>
      <c r="P43" s="3">
        <f t="shared" si="3"/>
        <v>3647.5894147302934</v>
      </c>
      <c r="Q43" s="3">
        <f t="shared" si="8"/>
        <v>1931723.0344789641</v>
      </c>
      <c r="R43" s="3">
        <f t="shared" si="9"/>
        <v>0</v>
      </c>
      <c r="S43" s="13" t="b">
        <f t="shared" si="4"/>
        <v>1</v>
      </c>
    </row>
    <row r="44" spans="2:19" x14ac:dyDescent="0.25">
      <c r="B44" s="1">
        <v>21</v>
      </c>
      <c r="C44" s="3">
        <f t="shared" si="10"/>
        <v>1927612.6957029796</v>
      </c>
      <c r="D44" s="5"/>
      <c r="E44" s="3">
        <f t="shared" si="0"/>
        <v>12850.751304686532</v>
      </c>
      <c r="F44" s="121">
        <f t="shared" si="1"/>
        <v>3878.0500751828295</v>
      </c>
      <c r="G44" s="3">
        <f t="shared" si="5"/>
        <v>1923734.6456277966</v>
      </c>
      <c r="H44" s="3">
        <f t="shared" si="6"/>
        <v>0</v>
      </c>
      <c r="I44" s="13" t="b">
        <f t="shared" si="2"/>
        <v>1</v>
      </c>
      <c r="J44" s="13"/>
      <c r="M44" s="3">
        <f t="shared" si="11"/>
        <v>1931723.0344789641</v>
      </c>
      <c r="N44" s="5"/>
      <c r="O44" s="3">
        <f t="shared" si="7"/>
        <v>13683.038160892664</v>
      </c>
      <c r="P44" s="3">
        <f t="shared" si="3"/>
        <v>3673.4265064179654</v>
      </c>
      <c r="Q44" s="3">
        <f t="shared" si="8"/>
        <v>1928049.607972546</v>
      </c>
      <c r="R44" s="3">
        <f t="shared" si="9"/>
        <v>0</v>
      </c>
      <c r="S44" s="13" t="b">
        <f t="shared" si="4"/>
        <v>1</v>
      </c>
    </row>
    <row r="45" spans="2:19" x14ac:dyDescent="0.25">
      <c r="B45" s="1">
        <v>22</v>
      </c>
      <c r="C45" s="3">
        <f t="shared" si="10"/>
        <v>1923734.6456277966</v>
      </c>
      <c r="D45" s="5"/>
      <c r="E45" s="3">
        <f t="shared" si="0"/>
        <v>12824.897637518645</v>
      </c>
      <c r="F45" s="121">
        <f t="shared" si="1"/>
        <v>3903.9037423507161</v>
      </c>
      <c r="G45" s="3">
        <f t="shared" si="5"/>
        <v>1919830.741885446</v>
      </c>
      <c r="H45" s="3">
        <f t="shared" si="6"/>
        <v>0</v>
      </c>
      <c r="I45" s="13" t="b">
        <f t="shared" si="2"/>
        <v>1</v>
      </c>
      <c r="J45" s="13"/>
      <c r="M45" s="3">
        <f t="shared" si="11"/>
        <v>1928049.607972546</v>
      </c>
      <c r="N45" s="5"/>
      <c r="O45" s="3">
        <f t="shared" si="7"/>
        <v>13657.018056472201</v>
      </c>
      <c r="P45" s="3">
        <f t="shared" si="3"/>
        <v>3699.4466108384277</v>
      </c>
      <c r="Q45" s="3">
        <f t="shared" si="8"/>
        <v>1924350.1613617076</v>
      </c>
      <c r="R45" s="3">
        <f t="shared" si="9"/>
        <v>0</v>
      </c>
      <c r="S45" s="13" t="b">
        <f t="shared" si="4"/>
        <v>1</v>
      </c>
    </row>
    <row r="46" spans="2:19" x14ac:dyDescent="0.25">
      <c r="B46" s="1">
        <v>23</v>
      </c>
      <c r="C46" s="3">
        <f t="shared" si="10"/>
        <v>1919830.741885446</v>
      </c>
      <c r="D46" s="5"/>
      <c r="E46" s="3">
        <f t="shared" si="0"/>
        <v>12798.871612569641</v>
      </c>
      <c r="F46" s="121">
        <f t="shared" si="1"/>
        <v>3929.92976729972</v>
      </c>
      <c r="G46" s="3">
        <f t="shared" si="5"/>
        <v>1915900.8121181463</v>
      </c>
      <c r="H46" s="3">
        <f t="shared" si="6"/>
        <v>0</v>
      </c>
      <c r="I46" s="13" t="b">
        <f t="shared" si="2"/>
        <v>1</v>
      </c>
      <c r="J46" s="13"/>
      <c r="M46" s="3">
        <f t="shared" si="11"/>
        <v>1924350.1613617076</v>
      </c>
      <c r="N46" s="5"/>
      <c r="O46" s="3">
        <f t="shared" si="7"/>
        <v>13630.813642978763</v>
      </c>
      <c r="P46" s="3">
        <f t="shared" si="3"/>
        <v>3725.6510243318662</v>
      </c>
      <c r="Q46" s="3">
        <f t="shared" si="8"/>
        <v>1920624.5103373758</v>
      </c>
      <c r="R46" s="3">
        <f t="shared" si="9"/>
        <v>0</v>
      </c>
      <c r="S46" s="13" t="b">
        <f t="shared" si="4"/>
        <v>1</v>
      </c>
    </row>
    <row r="47" spans="2:19" x14ac:dyDescent="0.25">
      <c r="B47" s="1">
        <v>24</v>
      </c>
      <c r="C47" s="3">
        <f t="shared" si="10"/>
        <v>1915900.8121181463</v>
      </c>
      <c r="D47" s="5"/>
      <c r="E47" s="3">
        <f t="shared" si="0"/>
        <v>12772.672080787643</v>
      </c>
      <c r="F47" s="121">
        <f t="shared" si="1"/>
        <v>3956.1292990817183</v>
      </c>
      <c r="G47" s="3">
        <f t="shared" si="5"/>
        <v>1911944.6828190647</v>
      </c>
      <c r="H47" s="3">
        <f t="shared" si="6"/>
        <v>0</v>
      </c>
      <c r="I47" s="13" t="b">
        <f t="shared" si="2"/>
        <v>1</v>
      </c>
      <c r="J47" s="13"/>
      <c r="M47" s="3">
        <f t="shared" si="11"/>
        <v>1920624.5103373758</v>
      </c>
      <c r="N47" s="5"/>
      <c r="O47" s="3">
        <f t="shared" si="7"/>
        <v>13604.423614889747</v>
      </c>
      <c r="P47" s="3">
        <f t="shared" si="3"/>
        <v>3752.0410524208819</v>
      </c>
      <c r="Q47" s="3">
        <f t="shared" si="8"/>
        <v>1916872.4692849549</v>
      </c>
      <c r="R47" s="3">
        <f t="shared" si="9"/>
        <v>0</v>
      </c>
      <c r="S47" s="13" t="b">
        <f t="shared" si="4"/>
        <v>1</v>
      </c>
    </row>
    <row r="48" spans="2:19" x14ac:dyDescent="0.25">
      <c r="B48" s="1">
        <v>25</v>
      </c>
      <c r="C48" s="3">
        <f t="shared" si="10"/>
        <v>1911944.6828190647</v>
      </c>
      <c r="D48" s="5"/>
      <c r="E48" s="3">
        <f t="shared" si="0"/>
        <v>12746.297885460432</v>
      </c>
      <c r="F48" s="121">
        <f t="shared" si="1"/>
        <v>3982.5034944089293</v>
      </c>
      <c r="G48" s="3">
        <f t="shared" si="5"/>
        <v>1907962.1793246558</v>
      </c>
      <c r="H48" s="3">
        <f t="shared" si="6"/>
        <v>0</v>
      </c>
      <c r="I48" s="13" t="b">
        <f t="shared" si="2"/>
        <v>1</v>
      </c>
      <c r="J48" s="13"/>
      <c r="M48" s="3">
        <f t="shared" si="11"/>
        <v>1916872.4692849549</v>
      </c>
      <c r="N48" s="5"/>
      <c r="O48" s="3">
        <f t="shared" si="7"/>
        <v>13577.846657435099</v>
      </c>
      <c r="P48" s="3">
        <f t="shared" si="3"/>
        <v>3778.6180098755303</v>
      </c>
      <c r="Q48" s="3">
        <f t="shared" si="8"/>
        <v>1913093.8512750794</v>
      </c>
      <c r="R48" s="3">
        <f t="shared" si="9"/>
        <v>0</v>
      </c>
      <c r="S48" s="13" t="b">
        <f t="shared" si="4"/>
        <v>1</v>
      </c>
    </row>
    <row r="49" spans="2:19" x14ac:dyDescent="0.25">
      <c r="B49" s="1">
        <v>26</v>
      </c>
      <c r="C49" s="3">
        <f t="shared" si="10"/>
        <v>1907962.1793246558</v>
      </c>
      <c r="D49" s="5"/>
      <c r="E49" s="3">
        <f t="shared" si="0"/>
        <v>12719.747862164373</v>
      </c>
      <c r="F49" s="121">
        <f t="shared" si="1"/>
        <v>4009.0535177049878</v>
      </c>
      <c r="G49" s="3">
        <f t="shared" si="5"/>
        <v>1903953.1258069507</v>
      </c>
      <c r="H49" s="3">
        <f t="shared" si="6"/>
        <v>0</v>
      </c>
      <c r="I49" s="13" t="b">
        <f t="shared" si="2"/>
        <v>1</v>
      </c>
      <c r="J49" s="13"/>
      <c r="M49" s="3">
        <f t="shared" si="11"/>
        <v>1913093.8512750794</v>
      </c>
      <c r="N49" s="5"/>
      <c r="O49" s="3">
        <f t="shared" si="7"/>
        <v>13551.081446531813</v>
      </c>
      <c r="P49" s="3">
        <f t="shared" si="3"/>
        <v>3805.3832207788164</v>
      </c>
      <c r="Q49" s="3">
        <f t="shared" si="8"/>
        <v>1909288.4680543006</v>
      </c>
      <c r="R49" s="3">
        <f t="shared" si="9"/>
        <v>0</v>
      </c>
      <c r="S49" s="13" t="b">
        <f t="shared" si="4"/>
        <v>1</v>
      </c>
    </row>
    <row r="50" spans="2:19" ht="39.75" customHeight="1" x14ac:dyDescent="0.25">
      <c r="B50" s="1">
        <v>27</v>
      </c>
      <c r="C50" s="3">
        <f t="shared" si="10"/>
        <v>1903953.1258069507</v>
      </c>
      <c r="D50" s="5"/>
      <c r="E50" s="3">
        <f t="shared" si="0"/>
        <v>12693.020838713006</v>
      </c>
      <c r="F50" s="121">
        <f t="shared" si="1"/>
        <v>4035.780541156355</v>
      </c>
      <c r="G50" s="3">
        <f>MAX(C50-F50-D50,0)</f>
        <v>1899917.3452657943</v>
      </c>
      <c r="H50" s="3">
        <f t="shared" si="6"/>
        <v>0</v>
      </c>
      <c r="I50" s="13" t="b">
        <f t="shared" si="2"/>
        <v>1</v>
      </c>
      <c r="J50" s="13"/>
      <c r="M50" s="3">
        <f t="shared" si="11"/>
        <v>1909288.4680543006</v>
      </c>
      <c r="N50" s="5"/>
      <c r="O50" s="3">
        <f t="shared" si="7"/>
        <v>13524.126648717964</v>
      </c>
      <c r="P50" s="3">
        <f t="shared" si="3"/>
        <v>3832.3380185926653</v>
      </c>
      <c r="Q50" s="3">
        <f t="shared" si="8"/>
        <v>1905456.130035708</v>
      </c>
      <c r="R50" s="3">
        <f t="shared" si="9"/>
        <v>0</v>
      </c>
      <c r="S50" s="13" t="b">
        <f t="shared" si="4"/>
        <v>1</v>
      </c>
    </row>
    <row r="51" spans="2:19" x14ac:dyDescent="0.25">
      <c r="B51" s="1">
        <v>28</v>
      </c>
      <c r="C51" s="3">
        <f t="shared" si="10"/>
        <v>1899917.3452657943</v>
      </c>
      <c r="D51" s="5"/>
      <c r="E51" s="3">
        <f t="shared" si="0"/>
        <v>12666.115635105296</v>
      </c>
      <c r="F51" s="121">
        <f t="shared" si="1"/>
        <v>4062.685744764065</v>
      </c>
      <c r="G51" s="3">
        <f t="shared" si="5"/>
        <v>1895854.6595210303</v>
      </c>
      <c r="H51" s="3">
        <f t="shared" si="6"/>
        <v>0</v>
      </c>
      <c r="I51" s="13" t="b">
        <f t="shared" si="2"/>
        <v>1</v>
      </c>
      <c r="J51" s="13"/>
      <c r="M51" s="3">
        <f t="shared" si="11"/>
        <v>1905456.130035708</v>
      </c>
      <c r="N51" s="5"/>
      <c r="O51" s="3">
        <f t="shared" si="7"/>
        <v>13496.980921086266</v>
      </c>
      <c r="P51" s="3">
        <f t="shared" si="3"/>
        <v>3859.4837462243631</v>
      </c>
      <c r="Q51" s="3">
        <f t="shared" si="8"/>
        <v>1901596.6462894836</v>
      </c>
      <c r="R51" s="3">
        <f t="shared" si="9"/>
        <v>0</v>
      </c>
      <c r="S51" s="13" t="b">
        <f t="shared" si="4"/>
        <v>1</v>
      </c>
    </row>
    <row r="52" spans="2:19" x14ac:dyDescent="0.25">
      <c r="B52" s="1">
        <v>29</v>
      </c>
      <c r="C52" s="3">
        <f t="shared" si="10"/>
        <v>1895854.6595210303</v>
      </c>
      <c r="D52" s="5"/>
      <c r="E52" s="3">
        <f t="shared" si="0"/>
        <v>12639.031063473536</v>
      </c>
      <c r="F52" s="121">
        <f t="shared" si="1"/>
        <v>4089.7703163958249</v>
      </c>
      <c r="G52" s="3">
        <f t="shared" si="5"/>
        <v>1891764.8892046344</v>
      </c>
      <c r="H52" s="3">
        <f t="shared" si="6"/>
        <v>0</v>
      </c>
      <c r="I52" s="13" t="b">
        <f t="shared" si="2"/>
        <v>1</v>
      </c>
      <c r="J52" s="13"/>
      <c r="M52" s="3">
        <f t="shared" si="11"/>
        <v>1901596.6462894836</v>
      </c>
      <c r="N52" s="5"/>
      <c r="O52" s="3">
        <f t="shared" si="7"/>
        <v>13469.642911217177</v>
      </c>
      <c r="P52" s="3">
        <f t="shared" si="3"/>
        <v>3886.8217560934518</v>
      </c>
      <c r="Q52" s="3">
        <f t="shared" si="8"/>
        <v>1897709.8245333901</v>
      </c>
      <c r="R52" s="3">
        <f t="shared" si="9"/>
        <v>0</v>
      </c>
      <c r="S52" s="13" t="b">
        <f t="shared" si="4"/>
        <v>1</v>
      </c>
    </row>
    <row r="53" spans="2:19" x14ac:dyDescent="0.25">
      <c r="B53" s="1">
        <v>30</v>
      </c>
      <c r="C53" s="3">
        <f t="shared" si="10"/>
        <v>1891764.8892046344</v>
      </c>
      <c r="D53" s="5"/>
      <c r="E53" s="3">
        <f t="shared" si="0"/>
        <v>12611.765928030896</v>
      </c>
      <c r="F53" s="121">
        <f t="shared" si="1"/>
        <v>4117.0354518384647</v>
      </c>
      <c r="G53" s="3">
        <f t="shared" si="5"/>
        <v>1887647.8537527958</v>
      </c>
      <c r="H53" s="3">
        <f t="shared" si="6"/>
        <v>0</v>
      </c>
      <c r="I53" s="13" t="b">
        <f t="shared" si="2"/>
        <v>1</v>
      </c>
      <c r="J53" s="13"/>
      <c r="M53" s="3">
        <f t="shared" si="11"/>
        <v>1897709.8245333901</v>
      </c>
      <c r="N53" s="5"/>
      <c r="O53" s="3">
        <f t="shared" si="7"/>
        <v>13442.111257111514</v>
      </c>
      <c r="P53" s="3">
        <f t="shared" si="3"/>
        <v>3914.3534101991154</v>
      </c>
      <c r="Q53" s="3">
        <f t="shared" si="8"/>
        <v>1893795.4711231911</v>
      </c>
      <c r="R53" s="3">
        <f t="shared" si="9"/>
        <v>0</v>
      </c>
      <c r="S53" s="13" t="b">
        <f t="shared" si="4"/>
        <v>1</v>
      </c>
    </row>
    <row r="54" spans="2:19" x14ac:dyDescent="0.25">
      <c r="B54" s="1">
        <v>31</v>
      </c>
      <c r="C54" s="3">
        <f t="shared" si="10"/>
        <v>1887647.8537527958</v>
      </c>
      <c r="D54" s="5"/>
      <c r="E54" s="3">
        <f t="shared" si="0"/>
        <v>12584.31902501864</v>
      </c>
      <c r="F54" s="121">
        <f t="shared" si="1"/>
        <v>4144.4823548507211</v>
      </c>
      <c r="G54" s="3">
        <f t="shared" si="5"/>
        <v>1883503.3713979451</v>
      </c>
      <c r="H54" s="3">
        <f t="shared" si="6"/>
        <v>0</v>
      </c>
      <c r="I54" s="13" t="b">
        <f t="shared" si="2"/>
        <v>1</v>
      </c>
      <c r="J54" s="13"/>
      <c r="M54" s="3">
        <f t="shared" si="11"/>
        <v>1893795.4711231911</v>
      </c>
      <c r="N54" s="5"/>
      <c r="O54" s="3">
        <f t="shared" si="7"/>
        <v>13414.384587122604</v>
      </c>
      <c r="P54" s="3">
        <f t="shared" si="3"/>
        <v>3942.080080188025</v>
      </c>
      <c r="Q54" s="3">
        <f t="shared" si="8"/>
        <v>1889853.391043003</v>
      </c>
      <c r="R54" s="3">
        <f t="shared" si="9"/>
        <v>0</v>
      </c>
      <c r="S54" s="13" t="b">
        <f t="shared" si="4"/>
        <v>1</v>
      </c>
    </row>
    <row r="55" spans="2:19" x14ac:dyDescent="0.25">
      <c r="B55" s="1">
        <v>32</v>
      </c>
      <c r="C55" s="3">
        <f t="shared" si="10"/>
        <v>1883503.3713979451</v>
      </c>
      <c r="D55" s="5"/>
      <c r="E55" s="3">
        <f t="shared" si="0"/>
        <v>12556.689142652967</v>
      </c>
      <c r="F55" s="121">
        <f t="shared" si="1"/>
        <v>4172.1122372163936</v>
      </c>
      <c r="G55" s="3">
        <f t="shared" si="5"/>
        <v>1879331.2591607287</v>
      </c>
      <c r="H55" s="3">
        <f t="shared" si="6"/>
        <v>0</v>
      </c>
      <c r="I55" s="13" t="b">
        <f t="shared" si="2"/>
        <v>1</v>
      </c>
      <c r="J55" s="13"/>
      <c r="M55" s="3">
        <f t="shared" si="11"/>
        <v>1889853.391043003</v>
      </c>
      <c r="N55" s="5"/>
      <c r="O55" s="3">
        <f t="shared" si="7"/>
        <v>13386.461519887938</v>
      </c>
      <c r="P55" s="3">
        <f t="shared" si="3"/>
        <v>3970.0031474226907</v>
      </c>
      <c r="Q55" s="3">
        <f t="shared" si="8"/>
        <v>1885883.3878955801</v>
      </c>
      <c r="R55" s="3">
        <f t="shared" si="9"/>
        <v>0</v>
      </c>
      <c r="S55" s="13" t="b">
        <f t="shared" si="4"/>
        <v>1</v>
      </c>
    </row>
    <row r="56" spans="2:19" x14ac:dyDescent="0.25">
      <c r="B56" s="1">
        <v>33</v>
      </c>
      <c r="C56" s="3">
        <f t="shared" si="10"/>
        <v>1879331.2591607287</v>
      </c>
      <c r="D56" s="5"/>
      <c r="E56" s="3">
        <f t="shared" si="0"/>
        <v>12528.875061071525</v>
      </c>
      <c r="F56" s="121">
        <f t="shared" si="1"/>
        <v>4199.9263187978358</v>
      </c>
      <c r="G56" s="3">
        <f t="shared" si="5"/>
        <v>1875131.3328419309</v>
      </c>
      <c r="H56" s="3">
        <f t="shared" si="6"/>
        <v>0</v>
      </c>
      <c r="I56" s="13" t="b">
        <f t="shared" si="2"/>
        <v>1</v>
      </c>
      <c r="J56" s="13"/>
      <c r="M56" s="3">
        <f t="shared" si="11"/>
        <v>1885883.3878955801</v>
      </c>
      <c r="N56" s="5"/>
      <c r="O56" s="3">
        <f t="shared" si="7"/>
        <v>13358.34066426036</v>
      </c>
      <c r="P56" s="3">
        <f t="shared" si="3"/>
        <v>3998.1240030502686</v>
      </c>
      <c r="Q56" s="3">
        <f t="shared" si="8"/>
        <v>1881885.2638925298</v>
      </c>
      <c r="R56" s="3">
        <f t="shared" si="9"/>
        <v>0</v>
      </c>
      <c r="S56" s="13" t="b">
        <f t="shared" si="4"/>
        <v>1</v>
      </c>
    </row>
    <row r="57" spans="2:19" x14ac:dyDescent="0.25">
      <c r="B57" s="1">
        <v>34</v>
      </c>
      <c r="C57" s="3">
        <f t="shared" si="10"/>
        <v>1875131.3328419309</v>
      </c>
      <c r="D57" s="5"/>
      <c r="E57" s="3">
        <f t="shared" si="0"/>
        <v>12500.87555227954</v>
      </c>
      <c r="F57" s="121">
        <f t="shared" si="1"/>
        <v>4227.925827589821</v>
      </c>
      <c r="G57" s="3">
        <f t="shared" si="5"/>
        <v>1870903.4070143411</v>
      </c>
      <c r="H57" s="3">
        <f t="shared" si="6"/>
        <v>0</v>
      </c>
      <c r="I57" s="13" t="b">
        <f t="shared" si="2"/>
        <v>1</v>
      </c>
      <c r="J57" s="13"/>
      <c r="M57" s="3">
        <f t="shared" si="11"/>
        <v>1881885.2638925298</v>
      </c>
      <c r="N57" s="5"/>
      <c r="O57" s="3">
        <f t="shared" si="7"/>
        <v>13330.020619238754</v>
      </c>
      <c r="P57" s="3">
        <f t="shared" si="3"/>
        <v>4026.4440480718749</v>
      </c>
      <c r="Q57" s="3">
        <f t="shared" si="8"/>
        <v>1877858.8198444578</v>
      </c>
      <c r="R57" s="3">
        <f t="shared" si="9"/>
        <v>0</v>
      </c>
      <c r="S57" s="13" t="b">
        <f t="shared" si="4"/>
        <v>1</v>
      </c>
    </row>
    <row r="58" spans="2:19" x14ac:dyDescent="0.25">
      <c r="B58" s="1">
        <v>35</v>
      </c>
      <c r="C58" s="3">
        <f t="shared" si="10"/>
        <v>1870903.4070143411</v>
      </c>
      <c r="D58" s="5"/>
      <c r="E58" s="3">
        <f t="shared" si="0"/>
        <v>12472.689380095608</v>
      </c>
      <c r="F58" s="121">
        <f t="shared" si="1"/>
        <v>4256.1119997737533</v>
      </c>
      <c r="G58" s="3">
        <f t="shared" si="5"/>
        <v>1866647.2950145674</v>
      </c>
      <c r="H58" s="3">
        <f t="shared" si="6"/>
        <v>0</v>
      </c>
      <c r="I58" s="13" t="b">
        <f t="shared" si="2"/>
        <v>1</v>
      </c>
      <c r="J58" s="13"/>
      <c r="M58" s="3">
        <f t="shared" si="11"/>
        <v>1877858.8198444578</v>
      </c>
      <c r="N58" s="5"/>
      <c r="O58" s="3">
        <f t="shared" si="7"/>
        <v>13301.499973898244</v>
      </c>
      <c r="P58" s="3">
        <f t="shared" si="3"/>
        <v>4054.9646934123848</v>
      </c>
      <c r="Q58" s="3">
        <f t="shared" si="8"/>
        <v>1873803.8551510454</v>
      </c>
      <c r="R58" s="3">
        <f t="shared" si="9"/>
        <v>0</v>
      </c>
      <c r="S58" s="13" t="b">
        <f t="shared" si="4"/>
        <v>1</v>
      </c>
    </row>
    <row r="59" spans="2:19" x14ac:dyDescent="0.25">
      <c r="B59" s="1">
        <v>36</v>
      </c>
      <c r="C59" s="3">
        <f t="shared" si="10"/>
        <v>1866647.2950145674</v>
      </c>
      <c r="D59" s="5"/>
      <c r="E59" s="3">
        <f t="shared" si="0"/>
        <v>12444.315300097118</v>
      </c>
      <c r="F59" s="121">
        <f t="shared" si="1"/>
        <v>4284.4860797722431</v>
      </c>
      <c r="G59" s="3">
        <f t="shared" si="5"/>
        <v>1862362.8089347952</v>
      </c>
      <c r="H59" s="3">
        <f t="shared" si="6"/>
        <v>0</v>
      </c>
      <c r="I59" s="13" t="b">
        <f t="shared" si="2"/>
        <v>1</v>
      </c>
      <c r="J59" s="13"/>
      <c r="M59" s="3">
        <f t="shared" si="11"/>
        <v>1873803.8551510454</v>
      </c>
      <c r="N59" s="5"/>
      <c r="O59" s="3">
        <f t="shared" si="7"/>
        <v>13272.777307319906</v>
      </c>
      <c r="P59" s="3">
        <f t="shared" si="3"/>
        <v>4083.6873599907231</v>
      </c>
      <c r="Q59" s="3">
        <f t="shared" si="8"/>
        <v>1869720.1677910546</v>
      </c>
      <c r="R59" s="3">
        <f t="shared" si="9"/>
        <v>0</v>
      </c>
      <c r="S59" s="13" t="b">
        <f t="shared" si="4"/>
        <v>1</v>
      </c>
    </row>
    <row r="60" spans="2:19" x14ac:dyDescent="0.25">
      <c r="B60" s="1">
        <v>37</v>
      </c>
      <c r="C60" s="3">
        <f t="shared" si="10"/>
        <v>1862362.8089347952</v>
      </c>
      <c r="D60" s="5"/>
      <c r="E60" s="3">
        <f t="shared" si="0"/>
        <v>12415.752059565302</v>
      </c>
      <c r="F60" s="121">
        <f t="shared" si="1"/>
        <v>4313.0493203040587</v>
      </c>
      <c r="G60" s="3">
        <f t="shared" si="5"/>
        <v>1858049.7596144911</v>
      </c>
      <c r="H60" s="3">
        <f t="shared" si="6"/>
        <v>0</v>
      </c>
      <c r="I60" s="13" t="b">
        <f t="shared" si="2"/>
        <v>1</v>
      </c>
      <c r="J60" s="13"/>
      <c r="M60" s="3">
        <f t="shared" si="11"/>
        <v>1869720.1677910546</v>
      </c>
      <c r="N60" s="5"/>
      <c r="O60" s="3">
        <f t="shared" si="7"/>
        <v>13243.851188519971</v>
      </c>
      <c r="P60" s="3">
        <f t="shared" si="3"/>
        <v>4112.6134787906576</v>
      </c>
      <c r="Q60" s="3">
        <f t="shared" si="8"/>
        <v>1865607.5543122638</v>
      </c>
      <c r="R60" s="3">
        <f t="shared" si="9"/>
        <v>0</v>
      </c>
      <c r="S60" s="13" t="b">
        <f t="shared" si="4"/>
        <v>1</v>
      </c>
    </row>
    <row r="61" spans="2:19" x14ac:dyDescent="0.25">
      <c r="B61" s="1">
        <v>38</v>
      </c>
      <c r="C61" s="3">
        <f t="shared" si="10"/>
        <v>1858049.7596144911</v>
      </c>
      <c r="D61" s="5"/>
      <c r="E61" s="3">
        <f t="shared" si="0"/>
        <v>12386.998397429941</v>
      </c>
      <c r="F61" s="121">
        <f t="shared" si="1"/>
        <v>4341.8029824394198</v>
      </c>
      <c r="G61" s="3">
        <f t="shared" si="5"/>
        <v>1853707.9566320516</v>
      </c>
      <c r="H61" s="3">
        <f t="shared" si="6"/>
        <v>0</v>
      </c>
      <c r="I61" s="13" t="b">
        <f t="shared" si="2"/>
        <v>1</v>
      </c>
      <c r="J61" s="13"/>
      <c r="M61" s="3">
        <f t="shared" si="11"/>
        <v>1865607.5543122638</v>
      </c>
      <c r="N61" s="5"/>
      <c r="O61" s="3">
        <f t="shared" si="7"/>
        <v>13214.720176378536</v>
      </c>
      <c r="P61" s="3">
        <f t="shared" si="3"/>
        <v>4141.744490932093</v>
      </c>
      <c r="Q61" s="3">
        <f t="shared" si="8"/>
        <v>1861465.8098213316</v>
      </c>
      <c r="R61" s="3">
        <f t="shared" si="9"/>
        <v>0</v>
      </c>
      <c r="S61" s="13" t="b">
        <f t="shared" si="4"/>
        <v>1</v>
      </c>
    </row>
    <row r="62" spans="2:19" x14ac:dyDescent="0.25">
      <c r="B62" s="1">
        <v>39</v>
      </c>
      <c r="C62" s="3">
        <f t="shared" si="10"/>
        <v>1853707.9566320516</v>
      </c>
      <c r="D62" s="5"/>
      <c r="E62" s="3">
        <f t="shared" si="0"/>
        <v>12358.053044213679</v>
      </c>
      <c r="F62" s="121">
        <f t="shared" si="1"/>
        <v>4370.7483356556822</v>
      </c>
      <c r="G62" s="3">
        <f t="shared" si="5"/>
        <v>1849337.2082963958</v>
      </c>
      <c r="H62" s="3">
        <f t="shared" si="6"/>
        <v>0</v>
      </c>
      <c r="I62" s="13" t="b">
        <f t="shared" si="2"/>
        <v>1</v>
      </c>
      <c r="J62" s="13"/>
      <c r="M62" s="3">
        <f t="shared" si="11"/>
        <v>1861465.8098213316</v>
      </c>
      <c r="N62" s="5"/>
      <c r="O62" s="3">
        <f t="shared" si="7"/>
        <v>13185.382819567767</v>
      </c>
      <c r="P62" s="3">
        <f t="shared" si="3"/>
        <v>4171.081847742862</v>
      </c>
      <c r="Q62" s="3">
        <f t="shared" si="8"/>
        <v>1857294.7279735887</v>
      </c>
      <c r="R62" s="3">
        <f t="shared" si="9"/>
        <v>0</v>
      </c>
      <c r="S62" s="13" t="b">
        <f t="shared" si="4"/>
        <v>1</v>
      </c>
    </row>
    <row r="63" spans="2:19" x14ac:dyDescent="0.25">
      <c r="B63" s="1">
        <v>40</v>
      </c>
      <c r="C63" s="3">
        <f t="shared" si="10"/>
        <v>1849337.2082963958</v>
      </c>
      <c r="D63" s="5"/>
      <c r="E63" s="3">
        <f t="shared" si="0"/>
        <v>12328.914721975972</v>
      </c>
      <c r="F63" s="121">
        <f t="shared" si="1"/>
        <v>4399.8866578933885</v>
      </c>
      <c r="G63" s="3">
        <f t="shared" si="5"/>
        <v>1844937.3216385024</v>
      </c>
      <c r="H63" s="3">
        <f t="shared" si="6"/>
        <v>0</v>
      </c>
      <c r="I63" s="13" t="b">
        <f t="shared" si="2"/>
        <v>1</v>
      </c>
      <c r="J63" s="13"/>
      <c r="M63" s="3">
        <f t="shared" si="11"/>
        <v>1857294.7279735887</v>
      </c>
      <c r="N63" s="5"/>
      <c r="O63" s="3">
        <f t="shared" si="7"/>
        <v>13155.837656479587</v>
      </c>
      <c r="P63" s="3">
        <f t="shared" si="3"/>
        <v>4200.6270108310418</v>
      </c>
      <c r="Q63" s="3">
        <f t="shared" si="8"/>
        <v>1853094.1009627576</v>
      </c>
      <c r="R63" s="3">
        <f t="shared" si="9"/>
        <v>0</v>
      </c>
      <c r="S63" s="13" t="b">
        <f t="shared" si="4"/>
        <v>1</v>
      </c>
    </row>
    <row r="64" spans="2:19" x14ac:dyDescent="0.25">
      <c r="B64" s="1">
        <v>41</v>
      </c>
      <c r="C64" s="3">
        <f t="shared" si="10"/>
        <v>1844937.3216385024</v>
      </c>
      <c r="D64" s="5"/>
      <c r="E64" s="3">
        <f t="shared" si="0"/>
        <v>12299.582144256683</v>
      </c>
      <c r="F64" s="121">
        <f t="shared" si="1"/>
        <v>4429.2192356126779</v>
      </c>
      <c r="G64" s="3">
        <f t="shared" si="5"/>
        <v>1840508.1024028896</v>
      </c>
      <c r="H64" s="3">
        <f t="shared" si="6"/>
        <v>0</v>
      </c>
      <c r="I64" s="13" t="b">
        <f t="shared" si="2"/>
        <v>1</v>
      </c>
      <c r="J64" s="13"/>
      <c r="M64" s="3">
        <f t="shared" si="11"/>
        <v>1853094.1009627576</v>
      </c>
      <c r="N64" s="5"/>
      <c r="O64" s="3">
        <f t="shared" si="7"/>
        <v>13126.083215152867</v>
      </c>
      <c r="P64" s="3">
        <f t="shared" si="3"/>
        <v>4230.3814521577624</v>
      </c>
      <c r="Q64" s="3">
        <f t="shared" si="8"/>
        <v>1848863.7195105997</v>
      </c>
      <c r="R64" s="3">
        <f t="shared" si="9"/>
        <v>0</v>
      </c>
      <c r="S64" s="13" t="b">
        <f t="shared" si="4"/>
        <v>1</v>
      </c>
    </row>
    <row r="65" spans="2:19" x14ac:dyDescent="0.25">
      <c r="B65" s="1">
        <v>42</v>
      </c>
      <c r="C65" s="3">
        <f t="shared" si="10"/>
        <v>1840508.1024028896</v>
      </c>
      <c r="D65" s="5"/>
      <c r="E65" s="3">
        <f t="shared" si="0"/>
        <v>12270.054016019265</v>
      </c>
      <c r="F65" s="121">
        <f t="shared" si="1"/>
        <v>4458.747363850096</v>
      </c>
      <c r="G65" s="3">
        <f t="shared" si="5"/>
        <v>1836049.3550390396</v>
      </c>
      <c r="H65" s="3">
        <f t="shared" si="6"/>
        <v>0</v>
      </c>
      <c r="I65" s="13" t="b">
        <f t="shared" si="2"/>
        <v>1</v>
      </c>
      <c r="J65" s="13"/>
      <c r="M65" s="3">
        <f t="shared" si="11"/>
        <v>1848863.7195105997</v>
      </c>
      <c r="N65" s="5"/>
      <c r="O65" s="3">
        <f t="shared" si="7"/>
        <v>13096.118013200083</v>
      </c>
      <c r="P65" s="3">
        <f t="shared" si="3"/>
        <v>4260.3466541105463</v>
      </c>
      <c r="Q65" s="3">
        <f t="shared" si="8"/>
        <v>1844603.3728564891</v>
      </c>
      <c r="R65" s="3">
        <f t="shared" si="9"/>
        <v>0</v>
      </c>
      <c r="S65" s="13" t="b">
        <f t="shared" si="4"/>
        <v>1</v>
      </c>
    </row>
    <row r="66" spans="2:19" x14ac:dyDescent="0.25">
      <c r="B66" s="1">
        <v>43</v>
      </c>
      <c r="C66" s="3">
        <f t="shared" si="10"/>
        <v>1836049.3550390396</v>
      </c>
      <c r="D66" s="5"/>
      <c r="E66" s="3">
        <f t="shared" si="0"/>
        <v>12240.329033593598</v>
      </c>
      <c r="F66" s="121">
        <f t="shared" si="1"/>
        <v>4488.4723462757629</v>
      </c>
      <c r="G66" s="3">
        <f t="shared" si="5"/>
        <v>1831560.8826927638</v>
      </c>
      <c r="H66" s="3">
        <f t="shared" si="6"/>
        <v>0</v>
      </c>
      <c r="I66" s="13" t="b">
        <f t="shared" si="2"/>
        <v>1</v>
      </c>
      <c r="J66" s="13"/>
      <c r="M66" s="3">
        <f t="shared" si="11"/>
        <v>1844603.3728564891</v>
      </c>
      <c r="N66" s="5"/>
      <c r="O66" s="3">
        <f t="shared" si="7"/>
        <v>13065.940557733466</v>
      </c>
      <c r="P66" s="3">
        <f t="shared" si="3"/>
        <v>4290.5241095771635</v>
      </c>
      <c r="Q66" s="3">
        <f t="shared" si="8"/>
        <v>1840312.8487469121</v>
      </c>
      <c r="R66" s="3">
        <f t="shared" si="9"/>
        <v>0</v>
      </c>
      <c r="S66" s="13" t="b">
        <f t="shared" si="4"/>
        <v>1</v>
      </c>
    </row>
    <row r="67" spans="2:19" x14ac:dyDescent="0.25">
      <c r="B67" s="1">
        <v>44</v>
      </c>
      <c r="C67" s="3">
        <f t="shared" si="10"/>
        <v>1831560.8826927638</v>
      </c>
      <c r="D67" s="5"/>
      <c r="E67" s="3">
        <f t="shared" si="0"/>
        <v>12210.405884618427</v>
      </c>
      <c r="F67" s="121">
        <f t="shared" si="1"/>
        <v>4518.3954952509339</v>
      </c>
      <c r="G67" s="3">
        <f t="shared" si="5"/>
        <v>1827042.487197513</v>
      </c>
      <c r="H67" s="3">
        <f t="shared" si="6"/>
        <v>0</v>
      </c>
      <c r="I67" s="13" t="b">
        <f t="shared" si="2"/>
        <v>1</v>
      </c>
      <c r="J67" s="13"/>
      <c r="M67" s="3">
        <f t="shared" si="11"/>
        <v>1840312.8487469121</v>
      </c>
      <c r="N67" s="5"/>
      <c r="O67" s="3">
        <f t="shared" si="7"/>
        <v>13035.549345290628</v>
      </c>
      <c r="P67" s="3">
        <f t="shared" si="3"/>
        <v>4320.9153220200005</v>
      </c>
      <c r="Q67" s="3">
        <f t="shared" si="8"/>
        <v>1835991.9334248921</v>
      </c>
      <c r="R67" s="3">
        <f t="shared" si="9"/>
        <v>0</v>
      </c>
      <c r="S67" s="13" t="b">
        <f t="shared" si="4"/>
        <v>1</v>
      </c>
    </row>
    <row r="68" spans="2:19" x14ac:dyDescent="0.25">
      <c r="B68" s="1">
        <v>45</v>
      </c>
      <c r="C68" s="3">
        <f t="shared" si="10"/>
        <v>1827042.487197513</v>
      </c>
      <c r="D68" s="5"/>
      <c r="E68" s="3">
        <f t="shared" si="0"/>
        <v>12180.283247983421</v>
      </c>
      <c r="F68" s="121">
        <f t="shared" si="1"/>
        <v>4548.5181318859395</v>
      </c>
      <c r="G68" s="3">
        <f t="shared" si="5"/>
        <v>1822493.9690656271</v>
      </c>
      <c r="H68" s="3">
        <f t="shared" si="6"/>
        <v>0</v>
      </c>
      <c r="I68" s="13" t="b">
        <f t="shared" si="2"/>
        <v>1</v>
      </c>
      <c r="J68" s="13"/>
      <c r="M68" s="3">
        <f t="shared" si="11"/>
        <v>1835991.9334248921</v>
      </c>
      <c r="N68" s="5"/>
      <c r="O68" s="3">
        <f t="shared" si="7"/>
        <v>13004.942861759653</v>
      </c>
      <c r="P68" s="3">
        <f t="shared" si="3"/>
        <v>4351.5218055509758</v>
      </c>
      <c r="Q68" s="3">
        <f t="shared" si="8"/>
        <v>1831640.4116193412</v>
      </c>
      <c r="R68" s="3">
        <f t="shared" si="9"/>
        <v>0</v>
      </c>
      <c r="S68" s="13" t="b">
        <f t="shared" si="4"/>
        <v>1</v>
      </c>
    </row>
    <row r="69" spans="2:19" x14ac:dyDescent="0.25">
      <c r="B69" s="1">
        <v>46</v>
      </c>
      <c r="C69" s="3">
        <f t="shared" si="10"/>
        <v>1822493.9690656271</v>
      </c>
      <c r="D69" s="5"/>
      <c r="E69" s="3">
        <f t="shared" si="0"/>
        <v>12149.959793770848</v>
      </c>
      <c r="F69" s="121">
        <f t="shared" si="1"/>
        <v>4578.8415860985133</v>
      </c>
      <c r="G69" s="3">
        <f t="shared" si="5"/>
        <v>1817915.1274795285</v>
      </c>
      <c r="H69" s="3">
        <f t="shared" si="6"/>
        <v>0</v>
      </c>
      <c r="I69" s="13" t="b">
        <f t="shared" si="2"/>
        <v>1</v>
      </c>
      <c r="J69" s="13"/>
      <c r="M69" s="3">
        <f t="shared" si="11"/>
        <v>1831640.4116193412</v>
      </c>
      <c r="N69" s="5"/>
      <c r="O69" s="3">
        <f t="shared" si="7"/>
        <v>12974.119582303669</v>
      </c>
      <c r="P69" s="3">
        <f t="shared" si="3"/>
        <v>4382.3450850069603</v>
      </c>
      <c r="Q69" s="3">
        <f t="shared" si="8"/>
        <v>1827258.0665343343</v>
      </c>
      <c r="R69" s="3">
        <f t="shared" si="9"/>
        <v>0</v>
      </c>
      <c r="S69" s="13" t="b">
        <f t="shared" si="4"/>
        <v>1</v>
      </c>
    </row>
    <row r="70" spans="2:19" x14ac:dyDescent="0.25">
      <c r="B70" s="1">
        <v>47</v>
      </c>
      <c r="C70" s="3">
        <f t="shared" si="10"/>
        <v>1817915.1274795285</v>
      </c>
      <c r="D70" s="5"/>
      <c r="E70" s="3">
        <f t="shared" si="0"/>
        <v>12119.434183196858</v>
      </c>
      <c r="F70" s="121">
        <f t="shared" si="1"/>
        <v>4609.3671966725033</v>
      </c>
      <c r="G70" s="3">
        <f t="shared" si="5"/>
        <v>1813305.7602828559</v>
      </c>
      <c r="H70" s="3">
        <f t="shared" si="6"/>
        <v>0</v>
      </c>
      <c r="I70" s="13" t="b">
        <f t="shared" si="2"/>
        <v>1</v>
      </c>
      <c r="J70" s="13"/>
      <c r="M70" s="3">
        <f t="shared" si="11"/>
        <v>1827258.0665343343</v>
      </c>
      <c r="N70" s="5"/>
      <c r="O70" s="3">
        <f t="shared" si="7"/>
        <v>12943.077971284869</v>
      </c>
      <c r="P70" s="3">
        <f t="shared" si="3"/>
        <v>4413.3866960257601</v>
      </c>
      <c r="Q70" s="3">
        <f t="shared" si="8"/>
        <v>1822844.6798383086</v>
      </c>
      <c r="R70" s="3">
        <f t="shared" si="9"/>
        <v>0</v>
      </c>
      <c r="S70" s="13" t="b">
        <f t="shared" si="4"/>
        <v>1</v>
      </c>
    </row>
    <row r="71" spans="2:19" x14ac:dyDescent="0.25">
      <c r="B71" s="1">
        <v>48</v>
      </c>
      <c r="C71" s="3">
        <f t="shared" si="10"/>
        <v>1813305.7602828559</v>
      </c>
      <c r="D71" s="5"/>
      <c r="E71" s="3">
        <f t="shared" si="0"/>
        <v>12088.705068552374</v>
      </c>
      <c r="F71" s="121">
        <f t="shared" si="1"/>
        <v>4640.0963113169873</v>
      </c>
      <c r="G71" s="3">
        <f t="shared" si="5"/>
        <v>1808665.6639715389</v>
      </c>
      <c r="H71" s="3">
        <f t="shared" si="6"/>
        <v>0</v>
      </c>
      <c r="I71" s="13" t="b">
        <f t="shared" si="2"/>
        <v>1</v>
      </c>
      <c r="J71" s="13"/>
      <c r="M71" s="3">
        <f t="shared" si="11"/>
        <v>1822844.6798383086</v>
      </c>
      <c r="N71" s="5"/>
      <c r="O71" s="3">
        <f t="shared" si="7"/>
        <v>12911.81648218802</v>
      </c>
      <c r="P71" s="3">
        <f t="shared" si="3"/>
        <v>4444.648185122609</v>
      </c>
      <c r="Q71" s="3">
        <f t="shared" si="8"/>
        <v>1818400.0316531861</v>
      </c>
      <c r="R71" s="3">
        <f t="shared" si="9"/>
        <v>0</v>
      </c>
      <c r="S71" s="13" t="b">
        <f t="shared" si="4"/>
        <v>1</v>
      </c>
    </row>
    <row r="72" spans="2:19" x14ac:dyDescent="0.25">
      <c r="B72" s="1">
        <v>49</v>
      </c>
      <c r="C72" s="3">
        <f t="shared" si="10"/>
        <v>1808665.6639715389</v>
      </c>
      <c r="D72" s="5"/>
      <c r="E72" s="3">
        <f t="shared" si="0"/>
        <v>12057.771093143594</v>
      </c>
      <c r="F72" s="121">
        <f t="shared" si="1"/>
        <v>4671.0302867257669</v>
      </c>
      <c r="G72" s="3">
        <f t="shared" si="5"/>
        <v>1803994.633684813</v>
      </c>
      <c r="H72" s="3">
        <f t="shared" si="6"/>
        <v>0</v>
      </c>
      <c r="I72" s="13" t="b">
        <f t="shared" si="2"/>
        <v>1</v>
      </c>
      <c r="J72" s="13"/>
      <c r="M72" s="3">
        <f t="shared" si="11"/>
        <v>1818400.0316531861</v>
      </c>
      <c r="N72" s="5"/>
      <c r="O72" s="3">
        <f t="shared" si="7"/>
        <v>12880.333557543403</v>
      </c>
      <c r="P72" s="3">
        <f t="shared" si="3"/>
        <v>4476.131109767226</v>
      </c>
      <c r="Q72" s="3">
        <f t="shared" si="8"/>
        <v>1813923.9005434189</v>
      </c>
      <c r="R72" s="3">
        <f t="shared" si="9"/>
        <v>0</v>
      </c>
      <c r="S72" s="13" t="b">
        <f t="shared" si="4"/>
        <v>1</v>
      </c>
    </row>
    <row r="73" spans="2:19" x14ac:dyDescent="0.25">
      <c r="B73" s="1">
        <v>50</v>
      </c>
      <c r="C73" s="3">
        <f t="shared" si="10"/>
        <v>1803994.633684813</v>
      </c>
      <c r="D73" s="5"/>
      <c r="E73" s="3">
        <f t="shared" si="0"/>
        <v>12026.630891232087</v>
      </c>
      <c r="F73" s="121">
        <f t="shared" si="1"/>
        <v>4702.1704886372736</v>
      </c>
      <c r="G73" s="3">
        <f t="shared" si="5"/>
        <v>1799292.4631961759</v>
      </c>
      <c r="H73" s="3">
        <f t="shared" si="6"/>
        <v>0</v>
      </c>
      <c r="I73" s="13" t="b">
        <f t="shared" si="2"/>
        <v>1</v>
      </c>
      <c r="J73" s="13"/>
      <c r="M73" s="3">
        <f t="shared" si="11"/>
        <v>1813923.9005434189</v>
      </c>
      <c r="N73" s="5"/>
      <c r="O73" s="3">
        <f t="shared" si="7"/>
        <v>12848.627628849219</v>
      </c>
      <c r="P73" s="3">
        <f t="shared" si="3"/>
        <v>4507.83703846141</v>
      </c>
      <c r="Q73" s="3">
        <f t="shared" si="8"/>
        <v>1809416.0635049576</v>
      </c>
      <c r="R73" s="3">
        <f t="shared" si="9"/>
        <v>0</v>
      </c>
      <c r="S73" s="13" t="b">
        <f t="shared" si="4"/>
        <v>1</v>
      </c>
    </row>
    <row r="74" spans="2:19" x14ac:dyDescent="0.25">
      <c r="B74" s="1">
        <v>51</v>
      </c>
      <c r="C74" s="3">
        <f t="shared" si="10"/>
        <v>1799292.4631961759</v>
      </c>
      <c r="D74" s="5"/>
      <c r="E74" s="3">
        <f t="shared" si="0"/>
        <v>11995.283087974507</v>
      </c>
      <c r="F74" s="121">
        <f t="shared" si="1"/>
        <v>4733.518291894854</v>
      </c>
      <c r="G74" s="3">
        <f t="shared" si="5"/>
        <v>1794558.9449042811</v>
      </c>
      <c r="H74" s="3">
        <f t="shared" si="6"/>
        <v>0</v>
      </c>
      <c r="I74" s="13" t="b">
        <f t="shared" si="2"/>
        <v>1</v>
      </c>
      <c r="J74" s="13"/>
      <c r="M74" s="3">
        <f t="shared" si="11"/>
        <v>1809416.0635049576</v>
      </c>
      <c r="N74" s="5"/>
      <c r="O74" s="3">
        <f t="shared" si="7"/>
        <v>12816.697116493451</v>
      </c>
      <c r="P74" s="3">
        <f t="shared" si="3"/>
        <v>4539.7675508171778</v>
      </c>
      <c r="Q74" s="3">
        <f t="shared" si="8"/>
        <v>1804876.2959541404</v>
      </c>
      <c r="R74" s="3">
        <f t="shared" si="9"/>
        <v>0</v>
      </c>
      <c r="S74" s="13" t="b">
        <f t="shared" si="4"/>
        <v>1</v>
      </c>
    </row>
    <row r="75" spans="2:19" x14ac:dyDescent="0.25">
      <c r="B75" s="1">
        <v>52</v>
      </c>
      <c r="C75" s="3">
        <f t="shared" si="10"/>
        <v>1794558.9449042811</v>
      </c>
      <c r="D75" s="5"/>
      <c r="E75" s="3">
        <f t="shared" si="0"/>
        <v>11963.726299361875</v>
      </c>
      <c r="F75" s="121">
        <f t="shared" si="1"/>
        <v>4765.0750805074858</v>
      </c>
      <c r="G75" s="3">
        <f t="shared" si="5"/>
        <v>1789793.8698237736</v>
      </c>
      <c r="H75" s="3">
        <f t="shared" si="6"/>
        <v>0</v>
      </c>
      <c r="I75" s="13" t="b">
        <f t="shared" si="2"/>
        <v>1</v>
      </c>
      <c r="J75" s="13"/>
      <c r="M75" s="3">
        <f t="shared" si="11"/>
        <v>1804876.2959541404</v>
      </c>
      <c r="N75" s="5"/>
      <c r="O75" s="3">
        <f t="shared" si="7"/>
        <v>12784.540429675162</v>
      </c>
      <c r="P75" s="3">
        <f t="shared" si="3"/>
        <v>4571.9242376354669</v>
      </c>
      <c r="Q75" s="3">
        <f t="shared" si="8"/>
        <v>1800304.3717165049</v>
      </c>
      <c r="R75" s="3">
        <f t="shared" si="9"/>
        <v>0</v>
      </c>
      <c r="S75" s="13" t="b">
        <f t="shared" si="4"/>
        <v>1</v>
      </c>
    </row>
    <row r="76" spans="2:19" x14ac:dyDescent="0.25">
      <c r="B76" s="1">
        <v>53</v>
      </c>
      <c r="C76" s="3">
        <f t="shared" si="10"/>
        <v>1789793.8698237736</v>
      </c>
      <c r="D76" s="5"/>
      <c r="E76" s="3">
        <f t="shared" si="0"/>
        <v>11931.959132158492</v>
      </c>
      <c r="F76" s="121">
        <f t="shared" si="1"/>
        <v>4796.8422477108688</v>
      </c>
      <c r="G76" s="3">
        <f t="shared" si="5"/>
        <v>1784997.0275760628</v>
      </c>
      <c r="H76" s="3">
        <f t="shared" si="6"/>
        <v>0</v>
      </c>
      <c r="I76" s="13" t="b">
        <f t="shared" si="2"/>
        <v>1</v>
      </c>
      <c r="J76" s="13"/>
      <c r="M76" s="3">
        <f t="shared" si="11"/>
        <v>1800304.3717165049</v>
      </c>
      <c r="N76" s="5"/>
      <c r="O76" s="3">
        <f t="shared" si="7"/>
        <v>12752.155966325245</v>
      </c>
      <c r="P76" s="3">
        <f t="shared" si="3"/>
        <v>4604.3087009853843</v>
      </c>
      <c r="Q76" s="3">
        <f t="shared" si="8"/>
        <v>1795700.0630155196</v>
      </c>
      <c r="R76" s="3">
        <f t="shared" si="9"/>
        <v>0</v>
      </c>
      <c r="S76" s="13" t="b">
        <f t="shared" si="4"/>
        <v>1</v>
      </c>
    </row>
    <row r="77" spans="2:19" x14ac:dyDescent="0.25">
      <c r="B77" s="1">
        <v>54</v>
      </c>
      <c r="C77" s="3">
        <f t="shared" si="10"/>
        <v>1784997.0275760628</v>
      </c>
      <c r="D77" s="5"/>
      <c r="E77" s="3">
        <f t="shared" si="0"/>
        <v>11899.98018384042</v>
      </c>
      <c r="F77" s="121">
        <f t="shared" si="1"/>
        <v>4828.8211960289409</v>
      </c>
      <c r="G77" s="3">
        <f t="shared" si="5"/>
        <v>1780168.2063800339</v>
      </c>
      <c r="H77" s="3">
        <f t="shared" si="6"/>
        <v>0</v>
      </c>
      <c r="I77" s="13" t="b">
        <f t="shared" si="2"/>
        <v>1</v>
      </c>
      <c r="J77" s="13"/>
      <c r="M77" s="3">
        <f t="shared" si="11"/>
        <v>1795700.0630155196</v>
      </c>
      <c r="N77" s="5"/>
      <c r="O77" s="3">
        <f t="shared" si="7"/>
        <v>12719.542113026599</v>
      </c>
      <c r="P77" s="3">
        <f t="shared" si="3"/>
        <v>4636.9225542840304</v>
      </c>
      <c r="Q77" s="3">
        <f t="shared" si="8"/>
        <v>1791063.1404612355</v>
      </c>
      <c r="R77" s="3">
        <f t="shared" si="9"/>
        <v>0</v>
      </c>
      <c r="S77" s="13" t="b">
        <f t="shared" si="4"/>
        <v>1</v>
      </c>
    </row>
    <row r="78" spans="2:19" x14ac:dyDescent="0.25">
      <c r="B78" s="1">
        <v>55</v>
      </c>
      <c r="C78" s="3">
        <f t="shared" si="10"/>
        <v>1780168.2063800339</v>
      </c>
      <c r="D78" s="5"/>
      <c r="E78" s="3">
        <f t="shared" si="0"/>
        <v>11867.788042533561</v>
      </c>
      <c r="F78" s="121">
        <f t="shared" si="1"/>
        <v>4861.0133373358003</v>
      </c>
      <c r="G78" s="3">
        <f t="shared" si="5"/>
        <v>1775307.1930426981</v>
      </c>
      <c r="H78" s="3">
        <f t="shared" si="6"/>
        <v>0</v>
      </c>
      <c r="I78" s="13" t="b">
        <f t="shared" si="2"/>
        <v>1</v>
      </c>
      <c r="J78" s="13"/>
      <c r="M78" s="3">
        <f t="shared" si="11"/>
        <v>1791063.1404612355</v>
      </c>
      <c r="N78" s="5"/>
      <c r="O78" s="3">
        <f t="shared" si="7"/>
        <v>12686.697244933752</v>
      </c>
      <c r="P78" s="3">
        <f t="shared" si="3"/>
        <v>4669.7674223768772</v>
      </c>
      <c r="Q78" s="3">
        <f t="shared" si="8"/>
        <v>1786393.3730388586</v>
      </c>
      <c r="R78" s="3">
        <f t="shared" si="9"/>
        <v>0</v>
      </c>
      <c r="S78" s="13" t="b">
        <f t="shared" si="4"/>
        <v>1</v>
      </c>
    </row>
    <row r="79" spans="2:19" x14ac:dyDescent="0.25">
      <c r="B79" s="1">
        <v>56</v>
      </c>
      <c r="C79" s="3">
        <f t="shared" si="10"/>
        <v>1775307.1930426981</v>
      </c>
      <c r="D79" s="5"/>
      <c r="E79" s="3">
        <f t="shared" si="0"/>
        <v>11835.381286951322</v>
      </c>
      <c r="F79" s="121">
        <f t="shared" si="1"/>
        <v>4893.4200929180388</v>
      </c>
      <c r="G79" s="3">
        <f t="shared" si="5"/>
        <v>1770413.7729497801</v>
      </c>
      <c r="H79" s="3">
        <f t="shared" si="6"/>
        <v>0</v>
      </c>
      <c r="I79" s="13" t="b">
        <f t="shared" si="2"/>
        <v>1</v>
      </c>
      <c r="J79" s="13"/>
      <c r="M79" s="3">
        <f t="shared" si="11"/>
        <v>1786393.3730388586</v>
      </c>
      <c r="N79" s="5"/>
      <c r="O79" s="3">
        <f t="shared" si="7"/>
        <v>12653.619725691917</v>
      </c>
      <c r="P79" s="3">
        <f t="shared" si="3"/>
        <v>4702.8449416187123</v>
      </c>
      <c r="Q79" s="3">
        <f t="shared" si="8"/>
        <v>1781690.52809724</v>
      </c>
      <c r="R79" s="3">
        <f t="shared" si="9"/>
        <v>0</v>
      </c>
      <c r="S79" s="13" t="b">
        <f t="shared" si="4"/>
        <v>1</v>
      </c>
    </row>
    <row r="80" spans="2:19" x14ac:dyDescent="0.25">
      <c r="B80" s="1">
        <v>57</v>
      </c>
      <c r="C80" s="3">
        <f t="shared" si="10"/>
        <v>1770413.7729497801</v>
      </c>
      <c r="D80" s="5"/>
      <c r="E80" s="3">
        <f t="shared" si="0"/>
        <v>11802.758486331868</v>
      </c>
      <c r="F80" s="121">
        <f t="shared" si="1"/>
        <v>4926.042893537493</v>
      </c>
      <c r="G80" s="3">
        <f t="shared" si="5"/>
        <v>1765487.7300562426</v>
      </c>
      <c r="H80" s="3">
        <f t="shared" si="6"/>
        <v>0</v>
      </c>
      <c r="I80" s="13" t="b">
        <f t="shared" si="2"/>
        <v>1</v>
      </c>
      <c r="J80" s="13"/>
      <c r="M80" s="3">
        <f t="shared" si="11"/>
        <v>1781690.52809724</v>
      </c>
      <c r="N80" s="5"/>
      <c r="O80" s="3">
        <f t="shared" si="7"/>
        <v>12620.307907355451</v>
      </c>
      <c r="P80" s="3">
        <f t="shared" si="3"/>
        <v>4736.1567599551781</v>
      </c>
      <c r="Q80" s="3">
        <f t="shared" si="8"/>
        <v>1776954.3713372848</v>
      </c>
      <c r="R80" s="3">
        <f t="shared" si="9"/>
        <v>0</v>
      </c>
      <c r="S80" s="13" t="b">
        <f t="shared" si="4"/>
        <v>1</v>
      </c>
    </row>
    <row r="81" spans="2:19" x14ac:dyDescent="0.25">
      <c r="B81" s="1">
        <v>58</v>
      </c>
      <c r="C81" s="3">
        <f t="shared" si="10"/>
        <v>1765487.7300562426</v>
      </c>
      <c r="D81" s="5"/>
      <c r="E81" s="3">
        <f t="shared" si="0"/>
        <v>11769.918200374952</v>
      </c>
      <c r="F81" s="121">
        <f t="shared" si="1"/>
        <v>4958.883179494409</v>
      </c>
      <c r="G81" s="3">
        <f t="shared" si="5"/>
        <v>1760528.8468767481</v>
      </c>
      <c r="H81" s="3">
        <f t="shared" si="6"/>
        <v>0</v>
      </c>
      <c r="I81" s="13" t="b">
        <f t="shared" si="2"/>
        <v>1</v>
      </c>
      <c r="J81" s="13"/>
      <c r="M81" s="3">
        <f t="shared" si="11"/>
        <v>1776954.3713372848</v>
      </c>
      <c r="N81" s="5"/>
      <c r="O81" s="3">
        <f t="shared" si="7"/>
        <v>12586.760130305769</v>
      </c>
      <c r="P81" s="3">
        <f t="shared" si="3"/>
        <v>4769.70453700486</v>
      </c>
      <c r="Q81" s="3">
        <f t="shared" si="8"/>
        <v>1772184.6668002799</v>
      </c>
      <c r="R81" s="3">
        <f t="shared" si="9"/>
        <v>0</v>
      </c>
      <c r="S81" s="13" t="b">
        <f t="shared" si="4"/>
        <v>1</v>
      </c>
    </row>
    <row r="82" spans="2:19" x14ac:dyDescent="0.25">
      <c r="B82" s="1">
        <v>59</v>
      </c>
      <c r="C82" s="3">
        <f t="shared" si="10"/>
        <v>1760528.8468767481</v>
      </c>
      <c r="D82" s="5"/>
      <c r="E82" s="3">
        <f t="shared" si="0"/>
        <v>11736.858979178322</v>
      </c>
      <c r="F82" s="121">
        <f t="shared" si="1"/>
        <v>4991.9424006910394</v>
      </c>
      <c r="G82" s="3">
        <f t="shared" si="5"/>
        <v>1755536.904476057</v>
      </c>
      <c r="H82" s="3">
        <f t="shared" si="6"/>
        <v>0</v>
      </c>
      <c r="I82" s="13" t="b">
        <f t="shared" si="2"/>
        <v>1</v>
      </c>
      <c r="J82" s="13"/>
      <c r="M82" s="3">
        <f t="shared" si="11"/>
        <v>1772184.6668002799</v>
      </c>
      <c r="N82" s="5"/>
      <c r="O82" s="3">
        <f t="shared" si="7"/>
        <v>12552.974723168651</v>
      </c>
      <c r="P82" s="3">
        <f t="shared" si="3"/>
        <v>4803.4899441419784</v>
      </c>
      <c r="Q82" s="3">
        <f t="shared" si="8"/>
        <v>1767381.1768561378</v>
      </c>
      <c r="R82" s="3">
        <f t="shared" si="9"/>
        <v>0</v>
      </c>
      <c r="S82" s="13" t="b">
        <f t="shared" si="4"/>
        <v>1</v>
      </c>
    </row>
    <row r="83" spans="2:19" x14ac:dyDescent="0.25">
      <c r="B83" s="1">
        <v>60</v>
      </c>
      <c r="C83" s="3">
        <f t="shared" si="10"/>
        <v>1755536.904476057</v>
      </c>
      <c r="D83" s="5"/>
      <c r="E83" s="3">
        <f t="shared" si="0"/>
        <v>11703.579363173714</v>
      </c>
      <c r="F83" s="121">
        <f t="shared" si="1"/>
        <v>5025.2220166956467</v>
      </c>
      <c r="G83" s="3">
        <f t="shared" si="5"/>
        <v>1750511.6824593614</v>
      </c>
      <c r="H83" s="3">
        <f t="shared" si="6"/>
        <v>0</v>
      </c>
      <c r="I83" s="13" t="b">
        <f t="shared" si="2"/>
        <v>1</v>
      </c>
      <c r="J83" s="13"/>
      <c r="M83" s="3">
        <f t="shared" si="11"/>
        <v>1767381.1768561378</v>
      </c>
      <c r="N83" s="5"/>
      <c r="O83" s="3">
        <f t="shared" si="7"/>
        <v>12518.950002730977</v>
      </c>
      <c r="P83" s="3">
        <f t="shared" si="3"/>
        <v>4837.5146645796522</v>
      </c>
      <c r="Q83" s="3">
        <f t="shared" si="8"/>
        <v>1762543.6621915582</v>
      </c>
      <c r="R83" s="3">
        <f t="shared" si="9"/>
        <v>0</v>
      </c>
      <c r="S83" s="13" t="b">
        <f t="shared" si="4"/>
        <v>1</v>
      </c>
    </row>
    <row r="84" spans="2:19" x14ac:dyDescent="0.25">
      <c r="B84" s="1">
        <v>61</v>
      </c>
      <c r="C84" s="3">
        <f t="shared" si="10"/>
        <v>1750511.6824593614</v>
      </c>
      <c r="D84" s="5"/>
      <c r="E84" s="3">
        <f t="shared" si="0"/>
        <v>11670.077883062409</v>
      </c>
      <c r="F84" s="121">
        <f t="shared" si="1"/>
        <v>5058.7234968069515</v>
      </c>
      <c r="G84" s="3">
        <f t="shared" si="5"/>
        <v>1745452.9589625543</v>
      </c>
      <c r="H84" s="3">
        <f t="shared" si="6"/>
        <v>0</v>
      </c>
      <c r="I84" s="13" t="b">
        <f t="shared" si="2"/>
        <v>1</v>
      </c>
      <c r="J84" s="13"/>
      <c r="M84" s="3">
        <f t="shared" si="11"/>
        <v>1762543.6621915582</v>
      </c>
      <c r="N84" s="5"/>
      <c r="O84" s="3">
        <f t="shared" si="7"/>
        <v>12484.684273856872</v>
      </c>
      <c r="P84" s="3">
        <f t="shared" si="3"/>
        <v>4871.7803934537569</v>
      </c>
      <c r="Q84" s="3">
        <f t="shared" si="8"/>
        <v>1757671.8817981044</v>
      </c>
      <c r="R84" s="3">
        <f t="shared" si="9"/>
        <v>0</v>
      </c>
      <c r="S84" s="13" t="b">
        <f t="shared" si="4"/>
        <v>1</v>
      </c>
    </row>
    <row r="85" spans="2:19" x14ac:dyDescent="0.25">
      <c r="B85" s="1">
        <v>62</v>
      </c>
      <c r="C85" s="3">
        <f t="shared" si="10"/>
        <v>1745452.9589625543</v>
      </c>
      <c r="D85" s="5"/>
      <c r="E85" s="3">
        <f t="shared" si="0"/>
        <v>11636.353059750363</v>
      </c>
      <c r="F85" s="121">
        <f t="shared" si="1"/>
        <v>5092.4483201189978</v>
      </c>
      <c r="G85" s="3">
        <f t="shared" si="5"/>
        <v>1740360.5106424354</v>
      </c>
      <c r="H85" s="3">
        <f t="shared" si="6"/>
        <v>0</v>
      </c>
      <c r="I85" s="13" t="b">
        <f t="shared" si="2"/>
        <v>1</v>
      </c>
      <c r="J85" s="13"/>
      <c r="M85" s="3">
        <f t="shared" si="11"/>
        <v>1757671.8817981044</v>
      </c>
      <c r="N85" s="5"/>
      <c r="O85" s="3">
        <f t="shared" si="7"/>
        <v>12450.175829403241</v>
      </c>
      <c r="P85" s="3">
        <f t="shared" si="3"/>
        <v>4906.2888379073884</v>
      </c>
      <c r="Q85" s="3">
        <f t="shared" si="8"/>
        <v>1752765.592960197</v>
      </c>
      <c r="R85" s="3">
        <f t="shared" si="9"/>
        <v>0</v>
      </c>
      <c r="S85" s="13" t="b">
        <f t="shared" si="4"/>
        <v>1</v>
      </c>
    </row>
    <row r="86" spans="2:19" x14ac:dyDescent="0.25">
      <c r="B86" s="1">
        <v>63</v>
      </c>
      <c r="C86" s="3">
        <f t="shared" si="10"/>
        <v>1740360.5106424354</v>
      </c>
      <c r="D86" s="5"/>
      <c r="E86" s="3">
        <f t="shared" si="0"/>
        <v>11602.403404282903</v>
      </c>
      <c r="F86" s="121">
        <f t="shared" si="1"/>
        <v>5126.3979755864584</v>
      </c>
      <c r="G86" s="3">
        <f t="shared" si="5"/>
        <v>1735234.112666849</v>
      </c>
      <c r="H86" s="3">
        <f t="shared" si="6"/>
        <v>0</v>
      </c>
      <c r="I86" s="13" t="b">
        <f t="shared" si="2"/>
        <v>1</v>
      </c>
      <c r="J86" s="13"/>
      <c r="M86" s="3">
        <f t="shared" si="11"/>
        <v>1752765.592960197</v>
      </c>
      <c r="N86" s="5"/>
      <c r="O86" s="3">
        <f t="shared" si="7"/>
        <v>12415.422950134729</v>
      </c>
      <c r="P86" s="3">
        <f t="shared" si="3"/>
        <v>4941.0417171759</v>
      </c>
      <c r="Q86" s="3">
        <f t="shared" si="8"/>
        <v>1747824.5512430212</v>
      </c>
      <c r="R86" s="3">
        <f t="shared" si="9"/>
        <v>0</v>
      </c>
      <c r="S86" s="13" t="b">
        <f t="shared" si="4"/>
        <v>1</v>
      </c>
    </row>
    <row r="87" spans="2:19" x14ac:dyDescent="0.25">
      <c r="B87" s="1">
        <v>64</v>
      </c>
      <c r="C87" s="3">
        <f t="shared" si="10"/>
        <v>1735234.112666849</v>
      </c>
      <c r="D87" s="5"/>
      <c r="E87" s="3">
        <f t="shared" si="0"/>
        <v>11568.227417778995</v>
      </c>
      <c r="F87" s="121">
        <f t="shared" si="1"/>
        <v>5160.573962090366</v>
      </c>
      <c r="G87" s="3">
        <f t="shared" si="5"/>
        <v>1730073.5387047587</v>
      </c>
      <c r="H87" s="3">
        <f t="shared" si="6"/>
        <v>0</v>
      </c>
      <c r="I87" s="13" t="b">
        <f t="shared" si="2"/>
        <v>1</v>
      </c>
      <c r="J87" s="13"/>
      <c r="M87" s="3">
        <f t="shared" si="11"/>
        <v>1747824.5512430212</v>
      </c>
      <c r="N87" s="5"/>
      <c r="O87" s="3">
        <f t="shared" si="7"/>
        <v>12380.423904638068</v>
      </c>
      <c r="P87" s="3">
        <f t="shared" si="3"/>
        <v>4976.040762672561</v>
      </c>
      <c r="Q87" s="3">
        <f t="shared" si="8"/>
        <v>1742848.5104803485</v>
      </c>
      <c r="R87" s="3">
        <f t="shared" si="9"/>
        <v>0</v>
      </c>
      <c r="S87" s="13" t="b">
        <f t="shared" si="4"/>
        <v>1</v>
      </c>
    </row>
    <row r="88" spans="2:19" x14ac:dyDescent="0.25">
      <c r="B88" s="1">
        <v>65</v>
      </c>
      <c r="C88" s="3">
        <f t="shared" si="10"/>
        <v>1730073.5387047587</v>
      </c>
      <c r="D88" s="5"/>
      <c r="E88" s="3">
        <f t="shared" ref="E88:E151" si="12">C88*$E$13</f>
        <v>11533.823591365059</v>
      </c>
      <c r="F88" s="121">
        <f t="shared" ref="F88:F151" si="13">IF(C88=0,0,$E$16-E88)</f>
        <v>5194.9777885043022</v>
      </c>
      <c r="G88" s="3">
        <f t="shared" si="5"/>
        <v>1724878.5609162545</v>
      </c>
      <c r="H88" s="3">
        <f t="shared" si="6"/>
        <v>0</v>
      </c>
      <c r="I88" s="13" t="b">
        <f t="shared" ref="I88:I151" si="14">F88+E88=$E$16</f>
        <v>1</v>
      </c>
      <c r="J88" s="13"/>
      <c r="M88" s="3">
        <f t="shared" si="11"/>
        <v>1742848.5104803485</v>
      </c>
      <c r="N88" s="5"/>
      <c r="O88" s="3">
        <f t="shared" si="7"/>
        <v>12345.176949235803</v>
      </c>
      <c r="P88" s="3">
        <f t="shared" ref="P88:P151" si="15">IF(M88=0,0,$O$16-O88)</f>
        <v>5011.2877180748255</v>
      </c>
      <c r="Q88" s="3">
        <f t="shared" si="8"/>
        <v>1737837.2227622736</v>
      </c>
      <c r="R88" s="3">
        <f t="shared" si="9"/>
        <v>0</v>
      </c>
      <c r="S88" s="13" t="b">
        <f t="shared" ref="S88:S151" si="16">O88+P88=$O$16</f>
        <v>1</v>
      </c>
    </row>
    <row r="89" spans="2:19" x14ac:dyDescent="0.25">
      <c r="B89" s="1">
        <v>66</v>
      </c>
      <c r="C89" s="3">
        <f t="shared" si="10"/>
        <v>1724878.5609162545</v>
      </c>
      <c r="D89" s="5"/>
      <c r="E89" s="3">
        <f t="shared" si="12"/>
        <v>11499.190406108364</v>
      </c>
      <c r="F89" s="121">
        <f t="shared" si="13"/>
        <v>5229.6109737609968</v>
      </c>
      <c r="G89" s="3">
        <f t="shared" ref="G89:G152" si="17">MAX(C89-F89-D89,0)</f>
        <v>1719648.9499424936</v>
      </c>
      <c r="H89" s="3">
        <f t="shared" ref="H89:H152" si="18">IF(D89=0,0,MIN(MAX($E$6*G89,$E$8),$E$7))</f>
        <v>0</v>
      </c>
      <c r="I89" s="13" t="b">
        <f t="shared" si="14"/>
        <v>1</v>
      </c>
      <c r="J89" s="13"/>
      <c r="M89" s="3">
        <f t="shared" si="11"/>
        <v>1737837.2227622736</v>
      </c>
      <c r="N89" s="5"/>
      <c r="O89" s="3">
        <f t="shared" ref="O89:O152" si="19">M89*$O$13</f>
        <v>12309.680327899439</v>
      </c>
      <c r="P89" s="3">
        <f t="shared" si="15"/>
        <v>5046.7843394111896</v>
      </c>
      <c r="Q89" s="3">
        <f t="shared" ref="Q89:Q152" si="20">MAX(M89-P89-N89,0)</f>
        <v>1732790.4384228624</v>
      </c>
      <c r="R89" s="3">
        <f t="shared" ref="R89:R152" si="21">IF(N89=0,0,MIN(MAX($O$6*Q89,$O$8),$O$7))</f>
        <v>0</v>
      </c>
      <c r="S89" s="13" t="b">
        <f t="shared" si="16"/>
        <v>1</v>
      </c>
    </row>
    <row r="90" spans="2:19" x14ac:dyDescent="0.25">
      <c r="B90" s="1">
        <v>67</v>
      </c>
      <c r="C90" s="3">
        <f t="shared" ref="C90:C153" si="22">IF(B90&gt;$E$5,0,G89+H89)</f>
        <v>1719648.9499424936</v>
      </c>
      <c r="D90" s="5"/>
      <c r="E90" s="3">
        <f t="shared" si="12"/>
        <v>11464.326332949959</v>
      </c>
      <c r="F90" s="121">
        <f t="shared" si="13"/>
        <v>5264.4750469194023</v>
      </c>
      <c r="G90" s="3">
        <f t="shared" si="17"/>
        <v>1714384.4748955742</v>
      </c>
      <c r="H90" s="3">
        <f t="shared" si="18"/>
        <v>0</v>
      </c>
      <c r="I90" s="13" t="b">
        <f t="shared" si="14"/>
        <v>1</v>
      </c>
      <c r="J90" s="13"/>
      <c r="M90" s="3">
        <f t="shared" ref="M90:M153" si="23">IF(B90&gt;$O$5,0,Q89)</f>
        <v>1732790.4384228624</v>
      </c>
      <c r="N90" s="5"/>
      <c r="O90" s="3">
        <f t="shared" si="19"/>
        <v>12273.932272161943</v>
      </c>
      <c r="P90" s="3">
        <f t="shared" si="15"/>
        <v>5082.5323951486862</v>
      </c>
      <c r="Q90" s="3">
        <f t="shared" si="20"/>
        <v>1727707.9060277138</v>
      </c>
      <c r="R90" s="3">
        <f t="shared" si="21"/>
        <v>0</v>
      </c>
      <c r="S90" s="13" t="b">
        <f t="shared" si="16"/>
        <v>1</v>
      </c>
    </row>
    <row r="91" spans="2:19" x14ac:dyDescent="0.25">
      <c r="B91" s="1">
        <v>68</v>
      </c>
      <c r="C91" s="3">
        <f t="shared" si="22"/>
        <v>1714384.4748955742</v>
      </c>
      <c r="D91" s="5"/>
      <c r="E91" s="3">
        <f t="shared" si="12"/>
        <v>11429.229832637162</v>
      </c>
      <c r="F91" s="121">
        <f t="shared" si="13"/>
        <v>5299.571547232199</v>
      </c>
      <c r="G91" s="3">
        <f t="shared" si="17"/>
        <v>1709084.903348342</v>
      </c>
      <c r="H91" s="3">
        <f t="shared" si="18"/>
        <v>0</v>
      </c>
      <c r="I91" s="13" t="b">
        <f t="shared" si="14"/>
        <v>1</v>
      </c>
      <c r="J91" s="13"/>
      <c r="M91" s="3">
        <f t="shared" si="23"/>
        <v>1727707.9060277138</v>
      </c>
      <c r="N91" s="5"/>
      <c r="O91" s="3">
        <f t="shared" si="19"/>
        <v>12237.931001029639</v>
      </c>
      <c r="P91" s="3">
        <f t="shared" si="15"/>
        <v>5118.5336662809896</v>
      </c>
      <c r="Q91" s="3">
        <f t="shared" si="20"/>
        <v>1722589.3723614328</v>
      </c>
      <c r="R91" s="3">
        <f t="shared" si="21"/>
        <v>0</v>
      </c>
      <c r="S91" s="13" t="b">
        <f t="shared" si="16"/>
        <v>1</v>
      </c>
    </row>
    <row r="92" spans="2:19" x14ac:dyDescent="0.25">
      <c r="B92" s="1">
        <v>69</v>
      </c>
      <c r="C92" s="3">
        <f t="shared" si="22"/>
        <v>1709084.903348342</v>
      </c>
      <c r="D92" s="5"/>
      <c r="E92" s="3">
        <f t="shared" si="12"/>
        <v>11393.899355655614</v>
      </c>
      <c r="F92" s="121">
        <f t="shared" si="13"/>
        <v>5334.9020242137467</v>
      </c>
      <c r="G92" s="3">
        <f t="shared" si="17"/>
        <v>1703750.0013241284</v>
      </c>
      <c r="H92" s="3">
        <f t="shared" si="18"/>
        <v>0</v>
      </c>
      <c r="I92" s="13" t="b">
        <f t="shared" si="14"/>
        <v>1</v>
      </c>
      <c r="J92" s="13"/>
      <c r="M92" s="3">
        <f t="shared" si="23"/>
        <v>1722589.3723614328</v>
      </c>
      <c r="N92" s="5"/>
      <c r="O92" s="3">
        <f t="shared" si="19"/>
        <v>12201.674720893483</v>
      </c>
      <c r="P92" s="3">
        <f t="shared" si="15"/>
        <v>5154.789946417146</v>
      </c>
      <c r="Q92" s="3">
        <f t="shared" si="20"/>
        <v>1717434.5824150157</v>
      </c>
      <c r="R92" s="3">
        <f t="shared" si="21"/>
        <v>0</v>
      </c>
      <c r="S92" s="13" t="b">
        <f t="shared" si="16"/>
        <v>1</v>
      </c>
    </row>
    <row r="93" spans="2:19" x14ac:dyDescent="0.25">
      <c r="B93" s="1">
        <v>70</v>
      </c>
      <c r="C93" s="3">
        <f t="shared" si="22"/>
        <v>1703750.0013241284</v>
      </c>
      <c r="D93" s="5"/>
      <c r="E93" s="3">
        <f t="shared" si="12"/>
        <v>11358.333342160857</v>
      </c>
      <c r="F93" s="121">
        <f t="shared" si="13"/>
        <v>5370.4680377085042</v>
      </c>
      <c r="G93" s="3">
        <f t="shared" si="17"/>
        <v>1698379.5332864199</v>
      </c>
      <c r="H93" s="3">
        <f t="shared" si="18"/>
        <v>0</v>
      </c>
      <c r="I93" s="13" t="b">
        <f t="shared" si="14"/>
        <v>1</v>
      </c>
      <c r="J93" s="13"/>
      <c r="M93" s="3">
        <f t="shared" si="23"/>
        <v>1717434.5824150157</v>
      </c>
      <c r="N93" s="5"/>
      <c r="O93" s="3">
        <f t="shared" si="19"/>
        <v>12165.161625439696</v>
      </c>
      <c r="P93" s="3">
        <f t="shared" si="15"/>
        <v>5191.3030418709332</v>
      </c>
      <c r="Q93" s="3">
        <f t="shared" si="20"/>
        <v>1712243.2793731447</v>
      </c>
      <c r="R93" s="3">
        <f t="shared" si="21"/>
        <v>0</v>
      </c>
      <c r="S93" s="13" t="b">
        <f t="shared" si="16"/>
        <v>1</v>
      </c>
    </row>
    <row r="94" spans="2:19" x14ac:dyDescent="0.25">
      <c r="B94" s="1">
        <v>71</v>
      </c>
      <c r="C94" s="3">
        <f t="shared" si="22"/>
        <v>1698379.5332864199</v>
      </c>
      <c r="D94" s="5"/>
      <c r="E94" s="3">
        <f t="shared" si="12"/>
        <v>11322.530221909466</v>
      </c>
      <c r="F94" s="121">
        <f t="shared" si="13"/>
        <v>5406.2711579598945</v>
      </c>
      <c r="G94" s="3">
        <f t="shared" si="17"/>
        <v>1692973.26212846</v>
      </c>
      <c r="H94" s="3">
        <f t="shared" si="18"/>
        <v>0</v>
      </c>
      <c r="I94" s="13" t="b">
        <f t="shared" si="14"/>
        <v>1</v>
      </c>
      <c r="J94" s="13"/>
      <c r="M94" s="3">
        <f t="shared" si="23"/>
        <v>1712243.2793731447</v>
      </c>
      <c r="N94" s="5"/>
      <c r="O94" s="3">
        <f t="shared" si="19"/>
        <v>12128.389895559776</v>
      </c>
      <c r="P94" s="3">
        <f t="shared" si="15"/>
        <v>5228.074771750853</v>
      </c>
      <c r="Q94" s="3">
        <f t="shared" si="20"/>
        <v>1707015.2046013938</v>
      </c>
      <c r="R94" s="3">
        <f t="shared" si="21"/>
        <v>0</v>
      </c>
      <c r="S94" s="13" t="b">
        <f t="shared" si="16"/>
        <v>1</v>
      </c>
    </row>
    <row r="95" spans="2:19" x14ac:dyDescent="0.25">
      <c r="B95" s="1">
        <v>72</v>
      </c>
      <c r="C95" s="3">
        <f t="shared" si="22"/>
        <v>1692973.26212846</v>
      </c>
      <c r="D95" s="5"/>
      <c r="E95" s="3">
        <f t="shared" si="12"/>
        <v>11286.488414189735</v>
      </c>
      <c r="F95" s="121">
        <f t="shared" si="13"/>
        <v>5442.3129656796264</v>
      </c>
      <c r="G95" s="3">
        <f t="shared" si="17"/>
        <v>1687530.9491627803</v>
      </c>
      <c r="H95" s="3">
        <f t="shared" si="18"/>
        <v>0</v>
      </c>
      <c r="I95" s="13" t="b">
        <f t="shared" si="14"/>
        <v>1</v>
      </c>
      <c r="J95" s="13"/>
      <c r="M95" s="3">
        <f t="shared" si="23"/>
        <v>1707015.2046013938</v>
      </c>
      <c r="N95" s="5"/>
      <c r="O95" s="3">
        <f t="shared" si="19"/>
        <v>12091.357699259874</v>
      </c>
      <c r="P95" s="3">
        <f t="shared" si="15"/>
        <v>5265.1069680507553</v>
      </c>
      <c r="Q95" s="3">
        <f t="shared" si="20"/>
        <v>1701750.097633343</v>
      </c>
      <c r="R95" s="3">
        <f t="shared" si="21"/>
        <v>0</v>
      </c>
      <c r="S95" s="13" t="b">
        <f t="shared" si="16"/>
        <v>1</v>
      </c>
    </row>
    <row r="96" spans="2:19" x14ac:dyDescent="0.25">
      <c r="B96" s="1">
        <v>73</v>
      </c>
      <c r="C96" s="3">
        <f t="shared" si="22"/>
        <v>1687530.9491627803</v>
      </c>
      <c r="D96" s="5"/>
      <c r="E96" s="3">
        <f t="shared" si="12"/>
        <v>11250.20632775187</v>
      </c>
      <c r="F96" s="121">
        <f t="shared" si="13"/>
        <v>5478.5950521174909</v>
      </c>
      <c r="G96" s="3">
        <f t="shared" si="17"/>
        <v>1682052.3541106628</v>
      </c>
      <c r="H96" s="3">
        <f t="shared" si="18"/>
        <v>0</v>
      </c>
      <c r="I96" s="13" t="b">
        <f t="shared" si="14"/>
        <v>1</v>
      </c>
      <c r="J96" s="13"/>
      <c r="M96" s="3">
        <f t="shared" si="23"/>
        <v>1701750.097633343</v>
      </c>
      <c r="N96" s="5"/>
      <c r="O96" s="3">
        <f t="shared" si="19"/>
        <v>12054.063191569514</v>
      </c>
      <c r="P96" s="3">
        <f t="shared" si="15"/>
        <v>5302.4014757411151</v>
      </c>
      <c r="Q96" s="3">
        <f t="shared" si="20"/>
        <v>1696447.6961576019</v>
      </c>
      <c r="R96" s="3">
        <f t="shared" si="21"/>
        <v>0</v>
      </c>
      <c r="S96" s="13" t="b">
        <f t="shared" si="16"/>
        <v>1</v>
      </c>
    </row>
    <row r="97" spans="2:19" x14ac:dyDescent="0.25">
      <c r="B97" s="1">
        <v>74</v>
      </c>
      <c r="C97" s="3">
        <f t="shared" si="22"/>
        <v>1682052.3541106628</v>
      </c>
      <c r="D97" s="5"/>
      <c r="E97" s="3">
        <f t="shared" si="12"/>
        <v>11213.682360737754</v>
      </c>
      <c r="F97" s="121">
        <f t="shared" si="13"/>
        <v>5515.1190191316073</v>
      </c>
      <c r="G97" s="3">
        <f t="shared" si="17"/>
        <v>1676537.2350915312</v>
      </c>
      <c r="H97" s="3">
        <f t="shared" si="18"/>
        <v>0</v>
      </c>
      <c r="I97" s="13" t="b">
        <f t="shared" si="14"/>
        <v>1</v>
      </c>
      <c r="J97" s="13"/>
      <c r="M97" s="3">
        <f t="shared" si="23"/>
        <v>1696447.6961576019</v>
      </c>
      <c r="N97" s="5"/>
      <c r="O97" s="3">
        <f t="shared" si="19"/>
        <v>12016.504514449682</v>
      </c>
      <c r="P97" s="3">
        <f t="shared" si="15"/>
        <v>5339.9601528609473</v>
      </c>
      <c r="Q97" s="3">
        <f t="shared" si="20"/>
        <v>1691107.7360047409</v>
      </c>
      <c r="R97" s="3">
        <f t="shared" si="21"/>
        <v>0</v>
      </c>
      <c r="S97" s="13" t="b">
        <f t="shared" si="16"/>
        <v>1</v>
      </c>
    </row>
    <row r="98" spans="2:19" x14ac:dyDescent="0.25">
      <c r="B98" s="1">
        <v>75</v>
      </c>
      <c r="C98" s="3">
        <f t="shared" si="22"/>
        <v>1676537.2350915312</v>
      </c>
      <c r="D98" s="5"/>
      <c r="E98" s="3">
        <f t="shared" si="12"/>
        <v>11176.914900610209</v>
      </c>
      <c r="F98" s="121">
        <f t="shared" si="13"/>
        <v>5551.8864792591521</v>
      </c>
      <c r="G98" s="3">
        <f t="shared" si="17"/>
        <v>1670985.3486122719</v>
      </c>
      <c r="H98" s="3">
        <f t="shared" si="18"/>
        <v>0</v>
      </c>
      <c r="I98" s="13" t="b">
        <f t="shared" si="14"/>
        <v>1</v>
      </c>
      <c r="J98" s="13"/>
      <c r="M98" s="3">
        <f t="shared" si="23"/>
        <v>1691107.7360047409</v>
      </c>
      <c r="N98" s="5"/>
      <c r="O98" s="3">
        <f t="shared" si="19"/>
        <v>11978.679796700249</v>
      </c>
      <c r="P98" s="3">
        <f t="shared" si="15"/>
        <v>5377.7848706103796</v>
      </c>
      <c r="Q98" s="3">
        <f t="shared" si="20"/>
        <v>1685729.9511341306</v>
      </c>
      <c r="R98" s="3">
        <f t="shared" si="21"/>
        <v>0</v>
      </c>
      <c r="S98" s="13" t="b">
        <f t="shared" si="16"/>
        <v>1</v>
      </c>
    </row>
    <row r="99" spans="2:19" x14ac:dyDescent="0.25">
      <c r="B99" s="1">
        <v>76</v>
      </c>
      <c r="C99" s="3">
        <f t="shared" si="22"/>
        <v>1670985.3486122719</v>
      </c>
      <c r="D99" s="5"/>
      <c r="E99" s="3">
        <f t="shared" si="12"/>
        <v>11139.902324081813</v>
      </c>
      <c r="F99" s="121">
        <f t="shared" si="13"/>
        <v>5588.8990557875477</v>
      </c>
      <c r="G99" s="3">
        <f t="shared" si="17"/>
        <v>1665396.4495564844</v>
      </c>
      <c r="H99" s="3">
        <f t="shared" si="18"/>
        <v>0</v>
      </c>
      <c r="I99" s="13" t="b">
        <f t="shared" si="14"/>
        <v>1</v>
      </c>
      <c r="J99" s="13"/>
      <c r="M99" s="3">
        <f t="shared" si="23"/>
        <v>1685729.9511341306</v>
      </c>
      <c r="N99" s="5"/>
      <c r="O99" s="3">
        <f t="shared" si="19"/>
        <v>11940.58715386676</v>
      </c>
      <c r="P99" s="3">
        <f t="shared" si="15"/>
        <v>5415.8775134438692</v>
      </c>
      <c r="Q99" s="3">
        <f t="shared" si="20"/>
        <v>1680314.0736206868</v>
      </c>
      <c r="R99" s="3">
        <f t="shared" si="21"/>
        <v>0</v>
      </c>
      <c r="S99" s="13" t="b">
        <f t="shared" si="16"/>
        <v>1</v>
      </c>
    </row>
    <row r="100" spans="2:19" x14ac:dyDescent="0.25">
      <c r="B100" s="1">
        <v>77</v>
      </c>
      <c r="C100" s="3">
        <f t="shared" si="22"/>
        <v>1665396.4495564844</v>
      </c>
      <c r="D100" s="5"/>
      <c r="E100" s="3">
        <f t="shared" si="12"/>
        <v>11102.642997043229</v>
      </c>
      <c r="F100" s="121">
        <f t="shared" si="13"/>
        <v>5626.1583828261319</v>
      </c>
      <c r="G100" s="3">
        <f t="shared" si="17"/>
        <v>1659770.2911736583</v>
      </c>
      <c r="H100" s="3">
        <f t="shared" si="18"/>
        <v>0</v>
      </c>
      <c r="I100" s="13" t="b">
        <f t="shared" si="14"/>
        <v>1</v>
      </c>
      <c r="J100" s="13"/>
      <c r="M100" s="3">
        <f t="shared" si="23"/>
        <v>1680314.0736206868</v>
      </c>
      <c r="N100" s="5"/>
      <c r="O100" s="3">
        <f t="shared" si="19"/>
        <v>11902.224688146533</v>
      </c>
      <c r="P100" s="3">
        <f t="shared" si="15"/>
        <v>5454.2399791640964</v>
      </c>
      <c r="Q100" s="3">
        <f t="shared" si="20"/>
        <v>1674859.8336415226</v>
      </c>
      <c r="R100" s="3">
        <f t="shared" si="21"/>
        <v>0</v>
      </c>
      <c r="S100" s="13" t="b">
        <f t="shared" si="16"/>
        <v>1</v>
      </c>
    </row>
    <row r="101" spans="2:19" x14ac:dyDescent="0.25">
      <c r="B101" s="1">
        <v>78</v>
      </c>
      <c r="C101" s="3">
        <f t="shared" si="22"/>
        <v>1659770.2911736583</v>
      </c>
      <c r="D101" s="5"/>
      <c r="E101" s="3">
        <f t="shared" si="12"/>
        <v>11065.135274491056</v>
      </c>
      <c r="F101" s="121">
        <f t="shared" si="13"/>
        <v>5663.6661053783046</v>
      </c>
      <c r="G101" s="3">
        <f t="shared" si="17"/>
        <v>1654106.6250682799</v>
      </c>
      <c r="H101" s="3">
        <f t="shared" si="18"/>
        <v>0</v>
      </c>
      <c r="I101" s="13" t="b">
        <f t="shared" si="14"/>
        <v>1</v>
      </c>
      <c r="J101" s="13"/>
      <c r="M101" s="3">
        <f t="shared" si="23"/>
        <v>1674859.8336415226</v>
      </c>
      <c r="N101" s="5"/>
      <c r="O101" s="3">
        <f t="shared" si="19"/>
        <v>11863.590488294119</v>
      </c>
      <c r="P101" s="3">
        <f t="shared" si="15"/>
        <v>5492.8741790165095</v>
      </c>
      <c r="Q101" s="3">
        <f t="shared" si="20"/>
        <v>1669366.959462506</v>
      </c>
      <c r="R101" s="3">
        <f t="shared" si="21"/>
        <v>0</v>
      </c>
      <c r="S101" s="13" t="b">
        <f t="shared" si="16"/>
        <v>1</v>
      </c>
    </row>
    <row r="102" spans="2:19" x14ac:dyDescent="0.25">
      <c r="B102" s="1">
        <v>79</v>
      </c>
      <c r="C102" s="3">
        <f t="shared" si="22"/>
        <v>1654106.6250682799</v>
      </c>
      <c r="D102" s="5"/>
      <c r="E102" s="3">
        <f t="shared" si="12"/>
        <v>11027.377500455201</v>
      </c>
      <c r="F102" s="121">
        <f t="shared" si="13"/>
        <v>5701.4238794141602</v>
      </c>
      <c r="G102" s="3">
        <f t="shared" si="17"/>
        <v>1648405.2011888658</v>
      </c>
      <c r="H102" s="3">
        <f t="shared" si="18"/>
        <v>0</v>
      </c>
      <c r="I102" s="13" t="b">
        <f t="shared" si="14"/>
        <v>1</v>
      </c>
      <c r="J102" s="13"/>
      <c r="M102" s="3">
        <f t="shared" si="23"/>
        <v>1669366.959462506</v>
      </c>
      <c r="N102" s="5"/>
      <c r="O102" s="3">
        <f t="shared" si="19"/>
        <v>11824.682629526085</v>
      </c>
      <c r="P102" s="3">
        <f t="shared" si="15"/>
        <v>5531.7820377845437</v>
      </c>
      <c r="Q102" s="3">
        <f t="shared" si="20"/>
        <v>1663835.1774247214</v>
      </c>
      <c r="R102" s="3">
        <f t="shared" si="21"/>
        <v>0</v>
      </c>
      <c r="S102" s="13" t="b">
        <f t="shared" si="16"/>
        <v>1</v>
      </c>
    </row>
    <row r="103" spans="2:19" x14ac:dyDescent="0.25">
      <c r="B103" s="1">
        <v>80</v>
      </c>
      <c r="C103" s="3">
        <f t="shared" si="22"/>
        <v>1648405.2011888658</v>
      </c>
      <c r="D103" s="5"/>
      <c r="E103" s="3">
        <f t="shared" si="12"/>
        <v>10989.368007925772</v>
      </c>
      <c r="F103" s="121">
        <f t="shared" si="13"/>
        <v>5739.433371943589</v>
      </c>
      <c r="G103" s="3">
        <f t="shared" si="17"/>
        <v>1642665.7678169222</v>
      </c>
      <c r="H103" s="3">
        <f t="shared" si="18"/>
        <v>0</v>
      </c>
      <c r="I103" s="13" t="b">
        <f t="shared" si="14"/>
        <v>1</v>
      </c>
      <c r="J103" s="13"/>
      <c r="M103" s="3">
        <f t="shared" si="23"/>
        <v>1663835.1774247214</v>
      </c>
      <c r="N103" s="5"/>
      <c r="O103" s="3">
        <f t="shared" si="19"/>
        <v>11785.499173425111</v>
      </c>
      <c r="P103" s="3">
        <f t="shared" si="15"/>
        <v>5570.9654938855183</v>
      </c>
      <c r="Q103" s="3">
        <f t="shared" si="20"/>
        <v>1658264.2119308359</v>
      </c>
      <c r="R103" s="3">
        <f t="shared" si="21"/>
        <v>0</v>
      </c>
      <c r="S103" s="13" t="b">
        <f t="shared" si="16"/>
        <v>1</v>
      </c>
    </row>
    <row r="104" spans="2:19" x14ac:dyDescent="0.25">
      <c r="B104" s="1">
        <v>81</v>
      </c>
      <c r="C104" s="3">
        <f t="shared" si="22"/>
        <v>1642665.7678169222</v>
      </c>
      <c r="D104" s="5"/>
      <c r="E104" s="3">
        <f t="shared" si="12"/>
        <v>10951.105118779482</v>
      </c>
      <c r="F104" s="121">
        <f t="shared" si="13"/>
        <v>5777.696261089879</v>
      </c>
      <c r="G104" s="3">
        <f t="shared" si="17"/>
        <v>1636888.0715558322</v>
      </c>
      <c r="H104" s="3">
        <f t="shared" si="18"/>
        <v>0</v>
      </c>
      <c r="I104" s="13" t="b">
        <f t="shared" si="14"/>
        <v>1</v>
      </c>
      <c r="J104" s="13"/>
      <c r="M104" s="3">
        <f t="shared" si="23"/>
        <v>1658264.2119308359</v>
      </c>
      <c r="N104" s="5"/>
      <c r="O104" s="3">
        <f t="shared" si="19"/>
        <v>11746.038167843422</v>
      </c>
      <c r="P104" s="3">
        <f t="shared" si="15"/>
        <v>5610.4264994672067</v>
      </c>
      <c r="Q104" s="3">
        <f t="shared" si="20"/>
        <v>1652653.7854313687</v>
      </c>
      <c r="R104" s="3">
        <f t="shared" si="21"/>
        <v>0</v>
      </c>
      <c r="S104" s="13" t="b">
        <f t="shared" si="16"/>
        <v>1</v>
      </c>
    </row>
    <row r="105" spans="2:19" x14ac:dyDescent="0.25">
      <c r="B105" s="1">
        <v>82</v>
      </c>
      <c r="C105" s="3">
        <f t="shared" si="22"/>
        <v>1636888.0715558322</v>
      </c>
      <c r="D105" s="5"/>
      <c r="E105" s="3">
        <f t="shared" si="12"/>
        <v>10912.587143705548</v>
      </c>
      <c r="F105" s="121">
        <f t="shared" si="13"/>
        <v>5816.2142361638125</v>
      </c>
      <c r="G105" s="3">
        <f t="shared" si="17"/>
        <v>1631071.8573196684</v>
      </c>
      <c r="H105" s="3">
        <f t="shared" si="18"/>
        <v>0</v>
      </c>
      <c r="I105" s="13" t="b">
        <f t="shared" si="14"/>
        <v>1</v>
      </c>
      <c r="J105" s="13"/>
      <c r="M105" s="3">
        <f t="shared" si="23"/>
        <v>1652653.7854313687</v>
      </c>
      <c r="N105" s="5"/>
      <c r="O105" s="3">
        <f t="shared" si="19"/>
        <v>11706.297646805529</v>
      </c>
      <c r="P105" s="3">
        <f t="shared" si="15"/>
        <v>5650.1670205050996</v>
      </c>
      <c r="Q105" s="3">
        <f t="shared" si="20"/>
        <v>1647003.6184108637</v>
      </c>
      <c r="R105" s="3">
        <f t="shared" si="21"/>
        <v>0</v>
      </c>
      <c r="S105" s="13" t="b">
        <f t="shared" si="16"/>
        <v>1</v>
      </c>
    </row>
    <row r="106" spans="2:19" x14ac:dyDescent="0.25">
      <c r="B106" s="1">
        <v>83</v>
      </c>
      <c r="C106" s="3">
        <f t="shared" si="22"/>
        <v>1631071.8573196684</v>
      </c>
      <c r="D106" s="5"/>
      <c r="E106" s="3">
        <f t="shared" si="12"/>
        <v>10873.812382131124</v>
      </c>
      <c r="F106" s="121">
        <f t="shared" si="13"/>
        <v>5854.9889977382372</v>
      </c>
      <c r="G106" s="3">
        <f t="shared" si="17"/>
        <v>1625216.8683219301</v>
      </c>
      <c r="H106" s="3">
        <f t="shared" si="18"/>
        <v>0</v>
      </c>
      <c r="I106" s="13" t="b">
        <f t="shared" si="14"/>
        <v>1</v>
      </c>
      <c r="J106" s="13"/>
      <c r="M106" s="3">
        <f t="shared" si="23"/>
        <v>1647003.6184108637</v>
      </c>
      <c r="N106" s="5"/>
      <c r="O106" s="3">
        <f t="shared" si="19"/>
        <v>11666.275630410286</v>
      </c>
      <c r="P106" s="3">
        <f t="shared" si="15"/>
        <v>5690.1890369003431</v>
      </c>
      <c r="Q106" s="3">
        <f t="shared" si="20"/>
        <v>1641313.4293739633</v>
      </c>
      <c r="R106" s="3">
        <f t="shared" si="21"/>
        <v>0</v>
      </c>
      <c r="S106" s="13" t="b">
        <f t="shared" si="16"/>
        <v>1</v>
      </c>
    </row>
    <row r="107" spans="2:19" x14ac:dyDescent="0.25">
      <c r="B107" s="1">
        <v>84</v>
      </c>
      <c r="C107" s="3">
        <f t="shared" si="22"/>
        <v>1625216.8683219301</v>
      </c>
      <c r="D107" s="5"/>
      <c r="E107" s="3">
        <f t="shared" si="12"/>
        <v>10834.779122146201</v>
      </c>
      <c r="F107" s="121">
        <f t="shared" si="13"/>
        <v>5894.0222577231598</v>
      </c>
      <c r="G107" s="3">
        <f t="shared" si="17"/>
        <v>1619322.8460642069</v>
      </c>
      <c r="H107" s="3">
        <f t="shared" si="18"/>
        <v>0</v>
      </c>
      <c r="I107" s="13" t="b">
        <f t="shared" si="14"/>
        <v>1</v>
      </c>
      <c r="J107" s="13"/>
      <c r="M107" s="3">
        <f t="shared" si="23"/>
        <v>1641313.4293739633</v>
      </c>
      <c r="N107" s="5"/>
      <c r="O107" s="3">
        <f t="shared" si="19"/>
        <v>11625.970124732241</v>
      </c>
      <c r="P107" s="3">
        <f t="shared" si="15"/>
        <v>5730.4945425783881</v>
      </c>
      <c r="Q107" s="3">
        <f t="shared" si="20"/>
        <v>1635582.9348313848</v>
      </c>
      <c r="R107" s="3">
        <f t="shared" si="21"/>
        <v>0</v>
      </c>
      <c r="S107" s="13" t="b">
        <f t="shared" si="16"/>
        <v>1</v>
      </c>
    </row>
    <row r="108" spans="2:19" x14ac:dyDescent="0.25">
      <c r="B108" s="1">
        <v>85</v>
      </c>
      <c r="C108" s="3">
        <f t="shared" si="22"/>
        <v>1619322.8460642069</v>
      </c>
      <c r="D108" s="5"/>
      <c r="E108" s="3">
        <f t="shared" si="12"/>
        <v>10795.485640428047</v>
      </c>
      <c r="F108" s="121">
        <f t="shared" si="13"/>
        <v>5933.3157394413138</v>
      </c>
      <c r="G108" s="3">
        <f t="shared" si="17"/>
        <v>1613389.5303247655</v>
      </c>
      <c r="H108" s="3">
        <f t="shared" si="18"/>
        <v>0</v>
      </c>
      <c r="I108" s="13" t="b">
        <f t="shared" si="14"/>
        <v>1</v>
      </c>
      <c r="J108" s="13"/>
      <c r="M108" s="3">
        <f t="shared" si="23"/>
        <v>1635582.9348313848</v>
      </c>
      <c r="N108" s="5"/>
      <c r="O108" s="3">
        <f t="shared" si="19"/>
        <v>11585.37912172231</v>
      </c>
      <c r="P108" s="3">
        <f t="shared" si="15"/>
        <v>5771.0855455883193</v>
      </c>
      <c r="Q108" s="3">
        <f t="shared" si="20"/>
        <v>1629811.8492857965</v>
      </c>
      <c r="R108" s="3">
        <f t="shared" si="21"/>
        <v>0</v>
      </c>
      <c r="S108" s="13" t="b">
        <f t="shared" si="16"/>
        <v>1</v>
      </c>
    </row>
    <row r="109" spans="2:19" x14ac:dyDescent="0.25">
      <c r="B109" s="1">
        <v>86</v>
      </c>
      <c r="C109" s="3">
        <f t="shared" si="22"/>
        <v>1613389.5303247655</v>
      </c>
      <c r="D109" s="5"/>
      <c r="E109" s="3">
        <f t="shared" si="12"/>
        <v>10755.930202165104</v>
      </c>
      <c r="F109" s="121">
        <f t="shared" si="13"/>
        <v>5972.8711777042572</v>
      </c>
      <c r="G109" s="3">
        <f t="shared" si="17"/>
        <v>1607416.6591470612</v>
      </c>
      <c r="H109" s="3">
        <f t="shared" si="18"/>
        <v>0</v>
      </c>
      <c r="I109" s="13" t="b">
        <f t="shared" si="14"/>
        <v>1</v>
      </c>
      <c r="J109" s="13"/>
      <c r="M109" s="3">
        <f t="shared" si="23"/>
        <v>1629811.8492857965</v>
      </c>
      <c r="N109" s="5"/>
      <c r="O109" s="3">
        <f t="shared" si="19"/>
        <v>11544.500599107727</v>
      </c>
      <c r="P109" s="3">
        <f t="shared" si="15"/>
        <v>5811.9640682029021</v>
      </c>
      <c r="Q109" s="3">
        <f t="shared" si="20"/>
        <v>1623999.8852175935</v>
      </c>
      <c r="R109" s="3">
        <f t="shared" si="21"/>
        <v>0</v>
      </c>
      <c r="S109" s="13" t="b">
        <f t="shared" si="16"/>
        <v>1</v>
      </c>
    </row>
    <row r="110" spans="2:19" x14ac:dyDescent="0.25">
      <c r="B110" s="1">
        <v>87</v>
      </c>
      <c r="C110" s="3">
        <f t="shared" si="22"/>
        <v>1607416.6591470612</v>
      </c>
      <c r="D110" s="5"/>
      <c r="E110" s="3">
        <f t="shared" si="12"/>
        <v>10716.111060980409</v>
      </c>
      <c r="F110" s="121">
        <f t="shared" si="13"/>
        <v>6012.6903188889519</v>
      </c>
      <c r="G110" s="3">
        <f t="shared" si="17"/>
        <v>1601403.9688281722</v>
      </c>
      <c r="H110" s="3">
        <f t="shared" si="18"/>
        <v>0</v>
      </c>
      <c r="I110" s="13" t="b">
        <f t="shared" si="14"/>
        <v>1</v>
      </c>
      <c r="J110" s="13"/>
      <c r="M110" s="3">
        <f t="shared" si="23"/>
        <v>1623999.8852175935</v>
      </c>
      <c r="N110" s="5"/>
      <c r="O110" s="3">
        <f t="shared" si="19"/>
        <v>11503.332520291287</v>
      </c>
      <c r="P110" s="3">
        <f t="shared" si="15"/>
        <v>5853.1321470193416</v>
      </c>
      <c r="Q110" s="3">
        <f t="shared" si="20"/>
        <v>1618146.7530705743</v>
      </c>
      <c r="R110" s="3">
        <f t="shared" si="21"/>
        <v>0</v>
      </c>
      <c r="S110" s="13" t="b">
        <f t="shared" si="16"/>
        <v>1</v>
      </c>
    </row>
    <row r="111" spans="2:19" x14ac:dyDescent="0.25">
      <c r="B111" s="1">
        <v>88</v>
      </c>
      <c r="C111" s="3">
        <f t="shared" si="22"/>
        <v>1601403.9688281722</v>
      </c>
      <c r="D111" s="5"/>
      <c r="E111" s="3">
        <f t="shared" si="12"/>
        <v>10676.026458854481</v>
      </c>
      <c r="F111" s="121">
        <f t="shared" si="13"/>
        <v>6052.7749210148795</v>
      </c>
      <c r="G111" s="3">
        <f t="shared" si="17"/>
        <v>1595351.1939071573</v>
      </c>
      <c r="H111" s="3">
        <f t="shared" si="18"/>
        <v>0</v>
      </c>
      <c r="I111" s="13" t="b">
        <f t="shared" si="14"/>
        <v>1</v>
      </c>
      <c r="J111" s="13"/>
      <c r="M111" s="3">
        <f t="shared" si="23"/>
        <v>1618146.7530705743</v>
      </c>
      <c r="N111" s="5"/>
      <c r="O111" s="3">
        <f t="shared" si="19"/>
        <v>11461.872834249902</v>
      </c>
      <c r="P111" s="3">
        <f t="shared" si="15"/>
        <v>5894.5918330607274</v>
      </c>
      <c r="Q111" s="3">
        <f t="shared" si="20"/>
        <v>1612252.1612375134</v>
      </c>
      <c r="R111" s="3">
        <f t="shared" si="21"/>
        <v>0</v>
      </c>
      <c r="S111" s="13" t="b">
        <f t="shared" si="16"/>
        <v>1</v>
      </c>
    </row>
    <row r="112" spans="2:19" x14ac:dyDescent="0.25">
      <c r="B112" s="1">
        <v>89</v>
      </c>
      <c r="C112" s="3">
        <f t="shared" si="22"/>
        <v>1595351.1939071573</v>
      </c>
      <c r="D112" s="5"/>
      <c r="E112" s="3">
        <f t="shared" si="12"/>
        <v>10635.674626047716</v>
      </c>
      <c r="F112" s="121">
        <f t="shared" si="13"/>
        <v>6093.1267538216453</v>
      </c>
      <c r="G112" s="3">
        <f t="shared" si="17"/>
        <v>1589258.0671533355</v>
      </c>
      <c r="H112" s="3">
        <f t="shared" si="18"/>
        <v>0</v>
      </c>
      <c r="I112" s="13" t="b">
        <f t="shared" si="14"/>
        <v>1</v>
      </c>
      <c r="J112" s="13"/>
      <c r="M112" s="3">
        <f t="shared" si="23"/>
        <v>1612252.1612375134</v>
      </c>
      <c r="N112" s="5"/>
      <c r="O112" s="3">
        <f t="shared" si="19"/>
        <v>11420.119475432388</v>
      </c>
      <c r="P112" s="3">
        <f t="shared" si="15"/>
        <v>5936.3451918782412</v>
      </c>
      <c r="Q112" s="3">
        <f t="shared" si="20"/>
        <v>1606315.8160456351</v>
      </c>
      <c r="R112" s="3">
        <f t="shared" si="21"/>
        <v>0</v>
      </c>
      <c r="S112" s="13" t="b">
        <f t="shared" si="16"/>
        <v>1</v>
      </c>
    </row>
    <row r="113" spans="2:19" x14ac:dyDescent="0.25">
      <c r="B113" s="1">
        <v>90</v>
      </c>
      <c r="C113" s="3">
        <f t="shared" si="22"/>
        <v>1589258.0671533355</v>
      </c>
      <c r="D113" s="5"/>
      <c r="E113" s="3">
        <f t="shared" si="12"/>
        <v>10595.053781022238</v>
      </c>
      <c r="F113" s="121">
        <f t="shared" si="13"/>
        <v>6133.7475988471233</v>
      </c>
      <c r="G113" s="3">
        <f t="shared" si="17"/>
        <v>1583124.3195544884</v>
      </c>
      <c r="H113" s="3">
        <f t="shared" si="18"/>
        <v>0</v>
      </c>
      <c r="I113" s="13" t="b">
        <f t="shared" si="14"/>
        <v>1</v>
      </c>
      <c r="J113" s="13"/>
      <c r="M113" s="3">
        <f t="shared" si="23"/>
        <v>1606315.8160456351</v>
      </c>
      <c r="N113" s="5"/>
      <c r="O113" s="3">
        <f t="shared" si="19"/>
        <v>11378.070363656583</v>
      </c>
      <c r="P113" s="3">
        <f t="shared" si="15"/>
        <v>5978.3943036540459</v>
      </c>
      <c r="Q113" s="3">
        <f t="shared" si="20"/>
        <v>1600337.4217419811</v>
      </c>
      <c r="R113" s="3">
        <f t="shared" si="21"/>
        <v>0</v>
      </c>
      <c r="S113" s="13" t="b">
        <f t="shared" si="16"/>
        <v>1</v>
      </c>
    </row>
    <row r="114" spans="2:19" x14ac:dyDescent="0.25">
      <c r="B114" s="1">
        <v>91</v>
      </c>
      <c r="C114" s="3">
        <f t="shared" si="22"/>
        <v>1583124.3195544884</v>
      </c>
      <c r="D114" s="5"/>
      <c r="E114" s="3">
        <f t="shared" si="12"/>
        <v>10554.162130363256</v>
      </c>
      <c r="F114" s="121">
        <f t="shared" si="13"/>
        <v>6174.6392495061045</v>
      </c>
      <c r="G114" s="3">
        <f t="shared" si="17"/>
        <v>1576949.6803049822</v>
      </c>
      <c r="H114" s="3">
        <f t="shared" si="18"/>
        <v>0</v>
      </c>
      <c r="I114" s="13" t="b">
        <f t="shared" si="14"/>
        <v>1</v>
      </c>
      <c r="J114" s="13"/>
      <c r="M114" s="3">
        <f t="shared" si="23"/>
        <v>1600337.4217419811</v>
      </c>
      <c r="N114" s="5"/>
      <c r="O114" s="3">
        <f t="shared" si="19"/>
        <v>11335.723404005699</v>
      </c>
      <c r="P114" s="3">
        <f t="shared" si="15"/>
        <v>6020.7412633049298</v>
      </c>
      <c r="Q114" s="3">
        <f t="shared" si="20"/>
        <v>1594316.6804786762</v>
      </c>
      <c r="R114" s="3">
        <f t="shared" si="21"/>
        <v>0</v>
      </c>
      <c r="S114" s="13" t="b">
        <f t="shared" si="16"/>
        <v>1</v>
      </c>
    </row>
    <row r="115" spans="2:19" x14ac:dyDescent="0.25">
      <c r="B115" s="1">
        <v>92</v>
      </c>
      <c r="C115" s="3">
        <f t="shared" si="22"/>
        <v>1576949.6803049822</v>
      </c>
      <c r="D115" s="5"/>
      <c r="E115" s="3">
        <f t="shared" si="12"/>
        <v>10512.997868699882</v>
      </c>
      <c r="F115" s="121">
        <f t="shared" si="13"/>
        <v>6215.803511169479</v>
      </c>
      <c r="G115" s="3">
        <f t="shared" si="17"/>
        <v>1570733.8767938127</v>
      </c>
      <c r="H115" s="3">
        <f t="shared" si="18"/>
        <v>0</v>
      </c>
      <c r="I115" s="13" t="b">
        <f t="shared" si="14"/>
        <v>1</v>
      </c>
      <c r="J115" s="13"/>
      <c r="M115" s="3">
        <f t="shared" si="23"/>
        <v>1594316.6804786762</v>
      </c>
      <c r="N115" s="5"/>
      <c r="O115" s="3">
        <f t="shared" si="19"/>
        <v>11293.076486723958</v>
      </c>
      <c r="P115" s="3">
        <f t="shared" si="15"/>
        <v>6063.3881805866713</v>
      </c>
      <c r="Q115" s="3">
        <f t="shared" si="20"/>
        <v>1588253.2922980895</v>
      </c>
      <c r="R115" s="3">
        <f t="shared" si="21"/>
        <v>0</v>
      </c>
      <c r="S115" s="13" t="b">
        <f t="shared" si="16"/>
        <v>1</v>
      </c>
    </row>
    <row r="116" spans="2:19" x14ac:dyDescent="0.25">
      <c r="B116" s="1">
        <v>93</v>
      </c>
      <c r="C116" s="3">
        <f t="shared" si="22"/>
        <v>1570733.8767938127</v>
      </c>
      <c r="D116" s="5"/>
      <c r="E116" s="3">
        <f t="shared" si="12"/>
        <v>10471.559178625419</v>
      </c>
      <c r="F116" s="121">
        <f t="shared" si="13"/>
        <v>6257.242201243942</v>
      </c>
      <c r="G116" s="3">
        <f t="shared" si="17"/>
        <v>1564476.6345925687</v>
      </c>
      <c r="H116" s="3">
        <f t="shared" si="18"/>
        <v>0</v>
      </c>
      <c r="I116" s="13" t="b">
        <f t="shared" si="14"/>
        <v>1</v>
      </c>
      <c r="J116" s="13"/>
      <c r="M116" s="3">
        <f t="shared" si="23"/>
        <v>1588253.2922980895</v>
      </c>
      <c r="N116" s="5"/>
      <c r="O116" s="3">
        <f t="shared" si="19"/>
        <v>11250.127487111467</v>
      </c>
      <c r="P116" s="3">
        <f t="shared" si="15"/>
        <v>6106.3371801991616</v>
      </c>
      <c r="Q116" s="3">
        <f t="shared" si="20"/>
        <v>1582146.9551178904</v>
      </c>
      <c r="R116" s="3">
        <f t="shared" si="21"/>
        <v>0</v>
      </c>
      <c r="S116" s="13" t="b">
        <f t="shared" si="16"/>
        <v>1</v>
      </c>
    </row>
    <row r="117" spans="2:19" x14ac:dyDescent="0.25">
      <c r="B117" s="1">
        <v>94</v>
      </c>
      <c r="C117" s="3">
        <f t="shared" si="22"/>
        <v>1564476.6345925687</v>
      </c>
      <c r="D117" s="5"/>
      <c r="E117" s="3">
        <f t="shared" si="12"/>
        <v>10429.844230617126</v>
      </c>
      <c r="F117" s="121">
        <f t="shared" si="13"/>
        <v>6298.9571492522355</v>
      </c>
      <c r="G117" s="3">
        <f t="shared" si="17"/>
        <v>1558177.6774433164</v>
      </c>
      <c r="H117" s="3">
        <f t="shared" si="18"/>
        <v>0</v>
      </c>
      <c r="I117" s="13" t="b">
        <f t="shared" si="14"/>
        <v>1</v>
      </c>
      <c r="J117" s="13"/>
      <c r="M117" s="3">
        <f t="shared" si="23"/>
        <v>1582146.9551178904</v>
      </c>
      <c r="N117" s="5"/>
      <c r="O117" s="3">
        <f t="shared" si="19"/>
        <v>11206.874265418392</v>
      </c>
      <c r="P117" s="3">
        <f t="shared" si="15"/>
        <v>6149.5904018922374</v>
      </c>
      <c r="Q117" s="3">
        <f t="shared" si="20"/>
        <v>1575997.3647159981</v>
      </c>
      <c r="R117" s="3">
        <f t="shared" si="21"/>
        <v>0</v>
      </c>
      <c r="S117" s="13" t="b">
        <f t="shared" si="16"/>
        <v>1</v>
      </c>
    </row>
    <row r="118" spans="2:19" x14ac:dyDescent="0.25">
      <c r="B118" s="1">
        <v>95</v>
      </c>
      <c r="C118" s="3">
        <f t="shared" si="22"/>
        <v>1558177.6774433164</v>
      </c>
      <c r="D118" s="5"/>
      <c r="E118" s="3">
        <f t="shared" si="12"/>
        <v>10387.851182955443</v>
      </c>
      <c r="F118" s="121">
        <f t="shared" si="13"/>
        <v>6340.9501969139183</v>
      </c>
      <c r="G118" s="3">
        <f t="shared" si="17"/>
        <v>1551836.7272464025</v>
      </c>
      <c r="H118" s="3">
        <f t="shared" si="18"/>
        <v>0</v>
      </c>
      <c r="I118" s="13" t="b">
        <f t="shared" si="14"/>
        <v>1</v>
      </c>
      <c r="J118" s="13"/>
      <c r="M118" s="3">
        <f t="shared" si="23"/>
        <v>1575997.3647159981</v>
      </c>
      <c r="N118" s="5"/>
      <c r="O118" s="3">
        <f t="shared" si="19"/>
        <v>11163.314666738321</v>
      </c>
      <c r="P118" s="3">
        <f t="shared" si="15"/>
        <v>6193.1500005723083</v>
      </c>
      <c r="Q118" s="3">
        <f t="shared" si="20"/>
        <v>1569804.2147154259</v>
      </c>
      <c r="R118" s="3">
        <f t="shared" si="21"/>
        <v>0</v>
      </c>
      <c r="S118" s="13" t="b">
        <f t="shared" si="16"/>
        <v>1</v>
      </c>
    </row>
    <row r="119" spans="2:19" x14ac:dyDescent="0.25">
      <c r="B119" s="1">
        <v>96</v>
      </c>
      <c r="C119" s="3">
        <f t="shared" si="22"/>
        <v>1551836.7272464025</v>
      </c>
      <c r="D119" s="5"/>
      <c r="E119" s="3">
        <f t="shared" si="12"/>
        <v>10345.578181642684</v>
      </c>
      <c r="F119" s="121">
        <f t="shared" si="13"/>
        <v>6383.2231982266767</v>
      </c>
      <c r="G119" s="3">
        <f t="shared" si="17"/>
        <v>1545453.5040481759</v>
      </c>
      <c r="H119" s="3">
        <f t="shared" si="18"/>
        <v>0</v>
      </c>
      <c r="I119" s="13" t="b">
        <f t="shared" si="14"/>
        <v>1</v>
      </c>
      <c r="J119" s="13"/>
      <c r="M119" s="3">
        <f t="shared" si="23"/>
        <v>1569804.2147154259</v>
      </c>
      <c r="N119" s="5"/>
      <c r="O119" s="3">
        <f t="shared" si="19"/>
        <v>11119.446520900934</v>
      </c>
      <c r="P119" s="3">
        <f t="shared" si="15"/>
        <v>6237.018146409695</v>
      </c>
      <c r="Q119" s="3">
        <f t="shared" si="20"/>
        <v>1563567.1965690162</v>
      </c>
      <c r="R119" s="3">
        <f t="shared" si="21"/>
        <v>0</v>
      </c>
      <c r="S119" s="13" t="b">
        <f t="shared" si="16"/>
        <v>1</v>
      </c>
    </row>
    <row r="120" spans="2:19" x14ac:dyDescent="0.25">
      <c r="B120" s="1">
        <v>97</v>
      </c>
      <c r="C120" s="3">
        <f t="shared" si="22"/>
        <v>1545453.5040481759</v>
      </c>
      <c r="D120" s="5"/>
      <c r="E120" s="3">
        <f t="shared" si="12"/>
        <v>10303.023360321173</v>
      </c>
      <c r="F120" s="121">
        <f t="shared" si="13"/>
        <v>6425.7780195481882</v>
      </c>
      <c r="G120" s="3">
        <f t="shared" si="17"/>
        <v>1539027.7260286277</v>
      </c>
      <c r="H120" s="3">
        <f t="shared" si="18"/>
        <v>0</v>
      </c>
      <c r="I120" s="13" t="b">
        <f t="shared" si="14"/>
        <v>1</v>
      </c>
      <c r="J120" s="13"/>
      <c r="M120" s="3">
        <f t="shared" si="23"/>
        <v>1563567.1965690162</v>
      </c>
      <c r="N120" s="5"/>
      <c r="O120" s="3">
        <f t="shared" si="19"/>
        <v>11075.267642363866</v>
      </c>
      <c r="P120" s="3">
        <f t="shared" si="15"/>
        <v>6281.1970249467631</v>
      </c>
      <c r="Q120" s="3">
        <f t="shared" si="20"/>
        <v>1557285.9995440694</v>
      </c>
      <c r="R120" s="3">
        <f t="shared" si="21"/>
        <v>0</v>
      </c>
      <c r="S120" s="13" t="b">
        <f t="shared" si="16"/>
        <v>1</v>
      </c>
    </row>
    <row r="121" spans="2:19" x14ac:dyDescent="0.25">
      <c r="B121" s="1">
        <v>98</v>
      </c>
      <c r="C121" s="3">
        <f t="shared" si="22"/>
        <v>1539027.7260286277</v>
      </c>
      <c r="D121" s="5"/>
      <c r="E121" s="3">
        <f t="shared" si="12"/>
        <v>10260.184840190852</v>
      </c>
      <c r="F121" s="121">
        <f t="shared" si="13"/>
        <v>6468.6165396785091</v>
      </c>
      <c r="G121" s="3">
        <f t="shared" si="17"/>
        <v>1532559.1094889492</v>
      </c>
      <c r="H121" s="3">
        <f t="shared" si="18"/>
        <v>0</v>
      </c>
      <c r="I121" s="13" t="b">
        <f t="shared" si="14"/>
        <v>1</v>
      </c>
      <c r="J121" s="13"/>
      <c r="M121" s="3">
        <f t="shared" si="23"/>
        <v>1557285.9995440694</v>
      </c>
      <c r="N121" s="5"/>
      <c r="O121" s="3">
        <f t="shared" si="19"/>
        <v>11030.775830103827</v>
      </c>
      <c r="P121" s="3">
        <f t="shared" si="15"/>
        <v>6325.6888372068024</v>
      </c>
      <c r="Q121" s="3">
        <f t="shared" si="20"/>
        <v>1550960.3107068627</v>
      </c>
      <c r="R121" s="3">
        <f t="shared" si="21"/>
        <v>0</v>
      </c>
      <c r="S121" s="13" t="b">
        <f t="shared" si="16"/>
        <v>1</v>
      </c>
    </row>
    <row r="122" spans="2:19" x14ac:dyDescent="0.25">
      <c r="B122" s="1">
        <v>99</v>
      </c>
      <c r="C122" s="3">
        <f t="shared" si="22"/>
        <v>1532559.1094889492</v>
      </c>
      <c r="D122" s="5"/>
      <c r="E122" s="3">
        <f t="shared" si="12"/>
        <v>10217.060729926328</v>
      </c>
      <c r="F122" s="121">
        <f t="shared" si="13"/>
        <v>6511.7406499430326</v>
      </c>
      <c r="G122" s="3">
        <f t="shared" si="17"/>
        <v>1526047.3688390062</v>
      </c>
      <c r="H122" s="3">
        <f t="shared" si="18"/>
        <v>0</v>
      </c>
      <c r="I122" s="13" t="b">
        <f t="shared" si="14"/>
        <v>1</v>
      </c>
      <c r="J122" s="13"/>
      <c r="M122" s="3">
        <f t="shared" si="23"/>
        <v>1550960.3107068627</v>
      </c>
      <c r="N122" s="5"/>
      <c r="O122" s="3">
        <f t="shared" si="19"/>
        <v>10985.968867506945</v>
      </c>
      <c r="P122" s="3">
        <f t="shared" si="15"/>
        <v>6370.4957998036843</v>
      </c>
      <c r="Q122" s="3">
        <f t="shared" si="20"/>
        <v>1544589.8149070591</v>
      </c>
      <c r="R122" s="3">
        <f t="shared" si="21"/>
        <v>0</v>
      </c>
      <c r="S122" s="13" t="b">
        <f t="shared" si="16"/>
        <v>1</v>
      </c>
    </row>
    <row r="123" spans="2:19" x14ac:dyDescent="0.25">
      <c r="B123" s="1">
        <v>100</v>
      </c>
      <c r="C123" s="3">
        <f t="shared" si="22"/>
        <v>1526047.3688390062</v>
      </c>
      <c r="D123" s="5"/>
      <c r="E123" s="3">
        <f t="shared" si="12"/>
        <v>10173.649125593374</v>
      </c>
      <c r="F123" s="121">
        <f t="shared" si="13"/>
        <v>6555.1522542759867</v>
      </c>
      <c r="G123" s="3">
        <f t="shared" si="17"/>
        <v>1519492.2165847302</v>
      </c>
      <c r="H123" s="3">
        <f t="shared" si="18"/>
        <v>0</v>
      </c>
      <c r="I123" s="13" t="b">
        <f t="shared" si="14"/>
        <v>1</v>
      </c>
      <c r="J123" s="13"/>
      <c r="M123" s="3">
        <f t="shared" si="23"/>
        <v>1544589.8149070591</v>
      </c>
      <c r="N123" s="5"/>
      <c r="O123" s="3">
        <f t="shared" si="19"/>
        <v>10940.844522258336</v>
      </c>
      <c r="P123" s="3">
        <f t="shared" si="15"/>
        <v>6415.6201450522931</v>
      </c>
      <c r="Q123" s="3">
        <f t="shared" si="20"/>
        <v>1538174.1947620069</v>
      </c>
      <c r="R123" s="3">
        <f t="shared" si="21"/>
        <v>0</v>
      </c>
      <c r="S123" s="13" t="b">
        <f t="shared" si="16"/>
        <v>1</v>
      </c>
    </row>
    <row r="124" spans="2:19" x14ac:dyDescent="0.25">
      <c r="B124" s="1">
        <v>101</v>
      </c>
      <c r="C124" s="3">
        <f t="shared" si="22"/>
        <v>1519492.2165847302</v>
      </c>
      <c r="D124" s="5"/>
      <c r="E124" s="3">
        <f t="shared" si="12"/>
        <v>10129.948110564868</v>
      </c>
      <c r="F124" s="121">
        <f t="shared" si="13"/>
        <v>6598.8532693044926</v>
      </c>
      <c r="G124" s="3">
        <f t="shared" si="17"/>
        <v>1512893.3633154258</v>
      </c>
      <c r="H124" s="3">
        <f t="shared" si="18"/>
        <v>0</v>
      </c>
      <c r="I124" s="13" t="b">
        <f t="shared" si="14"/>
        <v>1</v>
      </c>
      <c r="J124" s="13"/>
      <c r="M124" s="3">
        <f t="shared" si="23"/>
        <v>1538174.1947620069</v>
      </c>
      <c r="N124" s="5"/>
      <c r="O124" s="3">
        <f t="shared" si="19"/>
        <v>10895.400546230883</v>
      </c>
      <c r="P124" s="3">
        <f t="shared" si="15"/>
        <v>6461.0641210797457</v>
      </c>
      <c r="Q124" s="3">
        <f t="shared" si="20"/>
        <v>1531713.1306409272</v>
      </c>
      <c r="R124" s="3">
        <f t="shared" si="21"/>
        <v>0</v>
      </c>
      <c r="S124" s="13" t="b">
        <f t="shared" si="16"/>
        <v>1</v>
      </c>
    </row>
    <row r="125" spans="2:19" x14ac:dyDescent="0.25">
      <c r="B125" s="1">
        <v>102</v>
      </c>
      <c r="C125" s="3">
        <f t="shared" si="22"/>
        <v>1512893.3633154258</v>
      </c>
      <c r="D125" s="5"/>
      <c r="E125" s="3">
        <f t="shared" si="12"/>
        <v>10085.955755436173</v>
      </c>
      <c r="F125" s="121">
        <f t="shared" si="13"/>
        <v>6642.8456244331883</v>
      </c>
      <c r="G125" s="3">
        <f t="shared" si="17"/>
        <v>1506250.5176909927</v>
      </c>
      <c r="H125" s="3">
        <f t="shared" si="18"/>
        <v>0</v>
      </c>
      <c r="I125" s="13" t="b">
        <f t="shared" si="14"/>
        <v>1</v>
      </c>
      <c r="J125" s="13"/>
      <c r="M125" s="3">
        <f t="shared" si="23"/>
        <v>1531713.1306409272</v>
      </c>
      <c r="N125" s="5"/>
      <c r="O125" s="3">
        <f t="shared" si="19"/>
        <v>10849.634675373236</v>
      </c>
      <c r="P125" s="3">
        <f t="shared" si="15"/>
        <v>6506.8299919373931</v>
      </c>
      <c r="Q125" s="3">
        <f t="shared" si="20"/>
        <v>1525206.3006489899</v>
      </c>
      <c r="R125" s="3">
        <f t="shared" si="21"/>
        <v>0</v>
      </c>
      <c r="S125" s="13" t="b">
        <f t="shared" si="16"/>
        <v>1</v>
      </c>
    </row>
    <row r="126" spans="2:19" x14ac:dyDescent="0.25">
      <c r="B126" s="1">
        <v>103</v>
      </c>
      <c r="C126" s="3">
        <f t="shared" si="22"/>
        <v>1506250.5176909927</v>
      </c>
      <c r="D126" s="5"/>
      <c r="E126" s="3">
        <f t="shared" si="12"/>
        <v>10041.670117939952</v>
      </c>
      <c r="F126" s="121">
        <f t="shared" si="13"/>
        <v>6687.1312619294094</v>
      </c>
      <c r="G126" s="3">
        <f t="shared" si="17"/>
        <v>1499563.3864290633</v>
      </c>
      <c r="H126" s="3">
        <f t="shared" si="18"/>
        <v>0</v>
      </c>
      <c r="I126" s="13" t="b">
        <f t="shared" si="14"/>
        <v>1</v>
      </c>
      <c r="J126" s="13"/>
      <c r="M126" s="3">
        <f t="shared" si="23"/>
        <v>1525206.3006489899</v>
      </c>
      <c r="N126" s="5"/>
      <c r="O126" s="3">
        <f t="shared" si="19"/>
        <v>10803.544629597012</v>
      </c>
      <c r="P126" s="3">
        <f t="shared" si="15"/>
        <v>6552.9200377136167</v>
      </c>
      <c r="Q126" s="3">
        <f t="shared" si="20"/>
        <v>1518653.3806112763</v>
      </c>
      <c r="R126" s="3">
        <f t="shared" si="21"/>
        <v>0</v>
      </c>
      <c r="S126" s="13" t="b">
        <f t="shared" si="16"/>
        <v>1</v>
      </c>
    </row>
    <row r="127" spans="2:19" x14ac:dyDescent="0.25">
      <c r="B127" s="1">
        <v>104</v>
      </c>
      <c r="C127" s="3">
        <f t="shared" si="22"/>
        <v>1499563.3864290633</v>
      </c>
      <c r="D127" s="5"/>
      <c r="E127" s="3">
        <f t="shared" si="12"/>
        <v>9997.089242860422</v>
      </c>
      <c r="F127" s="121">
        <f t="shared" si="13"/>
        <v>6731.712137008939</v>
      </c>
      <c r="G127" s="3">
        <f t="shared" si="17"/>
        <v>1492831.6742920543</v>
      </c>
      <c r="H127" s="3">
        <f t="shared" si="18"/>
        <v>0</v>
      </c>
      <c r="I127" s="13" t="b">
        <f t="shared" si="14"/>
        <v>1</v>
      </c>
      <c r="J127" s="13"/>
      <c r="M127" s="3">
        <f t="shared" si="23"/>
        <v>1518653.3806112763</v>
      </c>
      <c r="N127" s="5"/>
      <c r="O127" s="3">
        <f t="shared" si="19"/>
        <v>10757.128112663208</v>
      </c>
      <c r="P127" s="3">
        <f t="shared" si="15"/>
        <v>6599.3365546474215</v>
      </c>
      <c r="Q127" s="3">
        <f t="shared" si="20"/>
        <v>1512054.0440566288</v>
      </c>
      <c r="R127" s="3">
        <f t="shared" si="21"/>
        <v>0</v>
      </c>
      <c r="S127" s="13" t="b">
        <f t="shared" si="16"/>
        <v>1</v>
      </c>
    </row>
    <row r="128" spans="2:19" x14ac:dyDescent="0.25">
      <c r="B128" s="1">
        <v>105</v>
      </c>
      <c r="C128" s="3">
        <f t="shared" si="22"/>
        <v>1492831.6742920543</v>
      </c>
      <c r="D128" s="5"/>
      <c r="E128" s="3">
        <f t="shared" si="12"/>
        <v>9952.2111619470288</v>
      </c>
      <c r="F128" s="121">
        <f t="shared" si="13"/>
        <v>6776.5902179223322</v>
      </c>
      <c r="G128" s="3">
        <f t="shared" si="17"/>
        <v>1486055.0840741319</v>
      </c>
      <c r="H128" s="3">
        <f t="shared" si="18"/>
        <v>0</v>
      </c>
      <c r="I128" s="13" t="b">
        <f t="shared" si="14"/>
        <v>1</v>
      </c>
      <c r="J128" s="13"/>
      <c r="M128" s="3">
        <f t="shared" si="23"/>
        <v>1512054.0440566288</v>
      </c>
      <c r="N128" s="5"/>
      <c r="O128" s="3">
        <f t="shared" si="19"/>
        <v>10710.382812067788</v>
      </c>
      <c r="P128" s="3">
        <f t="shared" si="15"/>
        <v>6646.0818552428409</v>
      </c>
      <c r="Q128" s="3">
        <f t="shared" si="20"/>
        <v>1505407.962201386</v>
      </c>
      <c r="R128" s="3">
        <f t="shared" si="21"/>
        <v>0</v>
      </c>
      <c r="S128" s="13" t="b">
        <f t="shared" si="16"/>
        <v>1</v>
      </c>
    </row>
    <row r="129" spans="2:19" x14ac:dyDescent="0.25">
      <c r="B129" s="1">
        <v>106</v>
      </c>
      <c r="C129" s="3">
        <f t="shared" si="22"/>
        <v>1486055.0840741319</v>
      </c>
      <c r="D129" s="5"/>
      <c r="E129" s="3">
        <f t="shared" si="12"/>
        <v>9907.0338938275472</v>
      </c>
      <c r="F129" s="121">
        <f t="shared" si="13"/>
        <v>6821.7674860418138</v>
      </c>
      <c r="G129" s="3">
        <f t="shared" si="17"/>
        <v>1479233.31658809</v>
      </c>
      <c r="H129" s="3">
        <f t="shared" si="18"/>
        <v>0</v>
      </c>
      <c r="I129" s="13" t="b">
        <f t="shared" si="14"/>
        <v>1</v>
      </c>
      <c r="J129" s="13"/>
      <c r="M129" s="3">
        <f t="shared" si="23"/>
        <v>1505407.962201386</v>
      </c>
      <c r="N129" s="5"/>
      <c r="O129" s="3">
        <f t="shared" si="19"/>
        <v>10663.306398926485</v>
      </c>
      <c r="P129" s="3">
        <f t="shared" si="15"/>
        <v>6693.1582683841443</v>
      </c>
      <c r="Q129" s="3">
        <f t="shared" si="20"/>
        <v>1498714.8039330018</v>
      </c>
      <c r="R129" s="3">
        <f t="shared" si="21"/>
        <v>0</v>
      </c>
      <c r="S129" s="13" t="b">
        <f t="shared" si="16"/>
        <v>1</v>
      </c>
    </row>
    <row r="130" spans="2:19" x14ac:dyDescent="0.25">
      <c r="B130" s="1">
        <v>107</v>
      </c>
      <c r="C130" s="3">
        <f t="shared" si="22"/>
        <v>1479233.31658809</v>
      </c>
      <c r="D130" s="5"/>
      <c r="E130" s="3">
        <f t="shared" si="12"/>
        <v>9861.5554439206007</v>
      </c>
      <c r="F130" s="121">
        <f t="shared" si="13"/>
        <v>6867.2459359487602</v>
      </c>
      <c r="G130" s="3">
        <f t="shared" si="17"/>
        <v>1472366.0706521412</v>
      </c>
      <c r="H130" s="3">
        <f t="shared" si="18"/>
        <v>0</v>
      </c>
      <c r="I130" s="13" t="b">
        <f t="shared" si="14"/>
        <v>1</v>
      </c>
      <c r="J130" s="13"/>
      <c r="M130" s="3">
        <f t="shared" si="23"/>
        <v>1498714.8039330018</v>
      </c>
      <c r="N130" s="5"/>
      <c r="O130" s="3">
        <f t="shared" si="19"/>
        <v>10615.896527858764</v>
      </c>
      <c r="P130" s="3">
        <f t="shared" si="15"/>
        <v>6740.5681394518651</v>
      </c>
      <c r="Q130" s="3">
        <f t="shared" si="20"/>
        <v>1491974.23579355</v>
      </c>
      <c r="R130" s="3">
        <f t="shared" si="21"/>
        <v>0</v>
      </c>
      <c r="S130" s="13" t="b">
        <f t="shared" si="16"/>
        <v>1</v>
      </c>
    </row>
    <row r="131" spans="2:19" x14ac:dyDescent="0.25">
      <c r="B131" s="1">
        <v>108</v>
      </c>
      <c r="C131" s="3">
        <f t="shared" si="22"/>
        <v>1472366.0706521412</v>
      </c>
      <c r="D131" s="5"/>
      <c r="E131" s="3">
        <f t="shared" si="12"/>
        <v>9815.7738043476093</v>
      </c>
      <c r="F131" s="121">
        <f t="shared" si="13"/>
        <v>6913.0275755217517</v>
      </c>
      <c r="G131" s="3">
        <f t="shared" si="17"/>
        <v>1465453.0430766195</v>
      </c>
      <c r="H131" s="3">
        <f t="shared" si="18"/>
        <v>0</v>
      </c>
      <c r="I131" s="13" t="b">
        <f t="shared" si="14"/>
        <v>1</v>
      </c>
      <c r="J131" s="13"/>
      <c r="M131" s="3">
        <f t="shared" si="23"/>
        <v>1491974.23579355</v>
      </c>
      <c r="N131" s="5"/>
      <c r="O131" s="3">
        <f t="shared" si="19"/>
        <v>10568.15083687098</v>
      </c>
      <c r="P131" s="3">
        <f t="shared" si="15"/>
        <v>6788.3138304396489</v>
      </c>
      <c r="Q131" s="3">
        <f t="shared" si="20"/>
        <v>1485185.9219631103</v>
      </c>
      <c r="R131" s="3">
        <f t="shared" si="21"/>
        <v>0</v>
      </c>
      <c r="S131" s="13" t="b">
        <f t="shared" si="16"/>
        <v>1</v>
      </c>
    </row>
    <row r="132" spans="2:19" x14ac:dyDescent="0.25">
      <c r="B132" s="1">
        <v>109</v>
      </c>
      <c r="C132" s="3">
        <f t="shared" si="22"/>
        <v>1465453.0430766195</v>
      </c>
      <c r="D132" s="5"/>
      <c r="E132" s="3">
        <f t="shared" si="12"/>
        <v>9769.6869538441315</v>
      </c>
      <c r="F132" s="121">
        <f t="shared" si="13"/>
        <v>6959.1144260252295</v>
      </c>
      <c r="G132" s="3">
        <f t="shared" si="17"/>
        <v>1458493.9286505943</v>
      </c>
      <c r="H132" s="3">
        <f t="shared" si="18"/>
        <v>0</v>
      </c>
      <c r="I132" s="13" t="b">
        <f t="shared" si="14"/>
        <v>1</v>
      </c>
      <c r="J132" s="13"/>
      <c r="M132" s="3">
        <f t="shared" si="23"/>
        <v>1485185.9219631103</v>
      </c>
      <c r="N132" s="5"/>
      <c r="O132" s="3">
        <f t="shared" si="19"/>
        <v>10520.066947238698</v>
      </c>
      <c r="P132" s="3">
        <f t="shared" si="15"/>
        <v>6836.397720071931</v>
      </c>
      <c r="Q132" s="3">
        <f t="shared" si="20"/>
        <v>1478349.5242430384</v>
      </c>
      <c r="R132" s="3">
        <f t="shared" si="21"/>
        <v>0</v>
      </c>
      <c r="S132" s="13" t="b">
        <f t="shared" si="16"/>
        <v>1</v>
      </c>
    </row>
    <row r="133" spans="2:19" x14ac:dyDescent="0.25">
      <c r="B133" s="1">
        <v>110</v>
      </c>
      <c r="C133" s="3">
        <f t="shared" si="22"/>
        <v>1458493.9286505943</v>
      </c>
      <c r="D133" s="5"/>
      <c r="E133" s="3">
        <f t="shared" si="12"/>
        <v>9723.292857670629</v>
      </c>
      <c r="F133" s="121">
        <f t="shared" si="13"/>
        <v>7005.508522198732</v>
      </c>
      <c r="G133" s="3">
        <f t="shared" si="17"/>
        <v>1451488.4201283955</v>
      </c>
      <c r="H133" s="3">
        <f t="shared" si="18"/>
        <v>0</v>
      </c>
      <c r="I133" s="13" t="b">
        <f t="shared" si="14"/>
        <v>1</v>
      </c>
      <c r="J133" s="13"/>
      <c r="M133" s="3">
        <f t="shared" si="23"/>
        <v>1478349.5242430384</v>
      </c>
      <c r="N133" s="5"/>
      <c r="O133" s="3">
        <f t="shared" si="19"/>
        <v>10471.642463388189</v>
      </c>
      <c r="P133" s="3">
        <f t="shared" si="15"/>
        <v>6884.8222039224402</v>
      </c>
      <c r="Q133" s="3">
        <f t="shared" si="20"/>
        <v>1471464.7020391158</v>
      </c>
      <c r="R133" s="3">
        <f t="shared" si="21"/>
        <v>0</v>
      </c>
      <c r="S133" s="13" t="b">
        <f t="shared" si="16"/>
        <v>1</v>
      </c>
    </row>
    <row r="134" spans="2:19" x14ac:dyDescent="0.25">
      <c r="B134" s="1">
        <v>111</v>
      </c>
      <c r="C134" s="3">
        <f t="shared" si="22"/>
        <v>1451488.4201283955</v>
      </c>
      <c r="D134" s="5"/>
      <c r="E134" s="3">
        <f t="shared" si="12"/>
        <v>9676.5894675226373</v>
      </c>
      <c r="F134" s="121">
        <f t="shared" si="13"/>
        <v>7052.2119123467237</v>
      </c>
      <c r="G134" s="3">
        <f t="shared" si="17"/>
        <v>1444436.2082160488</v>
      </c>
      <c r="H134" s="3">
        <f t="shared" si="18"/>
        <v>0</v>
      </c>
      <c r="I134" s="13" t="b">
        <f t="shared" si="14"/>
        <v>1</v>
      </c>
      <c r="J134" s="13"/>
      <c r="M134" s="3">
        <f t="shared" si="23"/>
        <v>1471464.7020391158</v>
      </c>
      <c r="N134" s="5"/>
      <c r="O134" s="3">
        <f t="shared" si="19"/>
        <v>10422.874972777072</v>
      </c>
      <c r="P134" s="3">
        <f t="shared" si="15"/>
        <v>6933.5896945335571</v>
      </c>
      <c r="Q134" s="3">
        <f t="shared" si="20"/>
        <v>1464531.1123445823</v>
      </c>
      <c r="R134" s="3">
        <f t="shared" si="21"/>
        <v>0</v>
      </c>
      <c r="S134" s="13" t="b">
        <f t="shared" si="16"/>
        <v>1</v>
      </c>
    </row>
    <row r="135" spans="2:19" x14ac:dyDescent="0.25">
      <c r="B135" s="1">
        <v>112</v>
      </c>
      <c r="C135" s="3">
        <f t="shared" si="22"/>
        <v>1444436.2082160488</v>
      </c>
      <c r="D135" s="5"/>
      <c r="E135" s="3">
        <f t="shared" si="12"/>
        <v>9629.5747214403254</v>
      </c>
      <c r="F135" s="121">
        <f t="shared" si="13"/>
        <v>7099.2266584290355</v>
      </c>
      <c r="G135" s="3">
        <f t="shared" si="17"/>
        <v>1437336.9815576198</v>
      </c>
      <c r="H135" s="3">
        <f t="shared" si="18"/>
        <v>0</v>
      </c>
      <c r="I135" s="13" t="b">
        <f t="shared" si="14"/>
        <v>1</v>
      </c>
      <c r="J135" s="13"/>
      <c r="M135" s="3">
        <f t="shared" si="23"/>
        <v>1464531.1123445823</v>
      </c>
      <c r="N135" s="5"/>
      <c r="O135" s="3">
        <f t="shared" si="19"/>
        <v>10373.762045774125</v>
      </c>
      <c r="P135" s="3">
        <f t="shared" si="15"/>
        <v>6982.702621536504</v>
      </c>
      <c r="Q135" s="3">
        <f t="shared" si="20"/>
        <v>1457548.4097230458</v>
      </c>
      <c r="R135" s="3">
        <f t="shared" si="21"/>
        <v>0</v>
      </c>
      <c r="S135" s="13" t="b">
        <f t="shared" si="16"/>
        <v>1</v>
      </c>
    </row>
    <row r="136" spans="2:19" x14ac:dyDescent="0.25">
      <c r="B136" s="1">
        <v>113</v>
      </c>
      <c r="C136" s="3">
        <f t="shared" si="22"/>
        <v>1437336.9815576198</v>
      </c>
      <c r="D136" s="5"/>
      <c r="E136" s="3">
        <f t="shared" si="12"/>
        <v>9582.2465437174651</v>
      </c>
      <c r="F136" s="121">
        <f t="shared" si="13"/>
        <v>7146.5548361518959</v>
      </c>
      <c r="G136" s="3">
        <f t="shared" si="17"/>
        <v>1430190.4267214679</v>
      </c>
      <c r="H136" s="3">
        <f t="shared" si="18"/>
        <v>0</v>
      </c>
      <c r="I136" s="13" t="b">
        <f t="shared" si="14"/>
        <v>1</v>
      </c>
      <c r="J136" s="13"/>
      <c r="M136" s="3">
        <f t="shared" si="23"/>
        <v>1457548.4097230458</v>
      </c>
      <c r="N136" s="5"/>
      <c r="O136" s="3">
        <f t="shared" si="19"/>
        <v>10324.301235538242</v>
      </c>
      <c r="P136" s="3">
        <f t="shared" si="15"/>
        <v>7032.1634317723874</v>
      </c>
      <c r="Q136" s="3">
        <f t="shared" si="20"/>
        <v>1450516.2462912733</v>
      </c>
      <c r="R136" s="3">
        <f t="shared" si="21"/>
        <v>0</v>
      </c>
      <c r="S136" s="13" t="b">
        <f t="shared" si="16"/>
        <v>1</v>
      </c>
    </row>
    <row r="137" spans="2:19" x14ac:dyDescent="0.25">
      <c r="B137" s="1">
        <v>114</v>
      </c>
      <c r="C137" s="3">
        <f t="shared" si="22"/>
        <v>1430190.4267214679</v>
      </c>
      <c r="D137" s="5"/>
      <c r="E137" s="3">
        <f t="shared" si="12"/>
        <v>9534.6028448097859</v>
      </c>
      <c r="F137" s="121">
        <f t="shared" si="13"/>
        <v>7194.1985350595751</v>
      </c>
      <c r="G137" s="3">
        <f t="shared" si="17"/>
        <v>1422996.2281864083</v>
      </c>
      <c r="H137" s="3">
        <f t="shared" si="18"/>
        <v>0</v>
      </c>
      <c r="I137" s="13" t="b">
        <f t="shared" si="14"/>
        <v>1</v>
      </c>
      <c r="J137" s="13"/>
      <c r="M137" s="3">
        <f t="shared" si="23"/>
        <v>1450516.2462912733</v>
      </c>
      <c r="N137" s="5"/>
      <c r="O137" s="3">
        <f t="shared" si="19"/>
        <v>10274.49007789652</v>
      </c>
      <c r="P137" s="3">
        <f t="shared" si="15"/>
        <v>7081.9745894141088</v>
      </c>
      <c r="Q137" s="3">
        <f t="shared" si="20"/>
        <v>1443434.2717018591</v>
      </c>
      <c r="R137" s="3">
        <f t="shared" si="21"/>
        <v>0</v>
      </c>
      <c r="S137" s="13" t="b">
        <f t="shared" si="16"/>
        <v>1</v>
      </c>
    </row>
    <row r="138" spans="2:19" x14ac:dyDescent="0.25">
      <c r="B138" s="1">
        <v>115</v>
      </c>
      <c r="C138" s="3">
        <f t="shared" si="22"/>
        <v>1422996.2281864083</v>
      </c>
      <c r="D138" s="5"/>
      <c r="E138" s="3">
        <f t="shared" si="12"/>
        <v>9486.6415212427219</v>
      </c>
      <c r="F138" s="121">
        <f t="shared" si="13"/>
        <v>7242.1598586266391</v>
      </c>
      <c r="G138" s="3">
        <f t="shared" si="17"/>
        <v>1415754.0683277817</v>
      </c>
      <c r="H138" s="3">
        <f t="shared" si="18"/>
        <v>0</v>
      </c>
      <c r="I138" s="13" t="b">
        <f t="shared" si="14"/>
        <v>1</v>
      </c>
      <c r="J138" s="13"/>
      <c r="M138" s="3">
        <f t="shared" si="23"/>
        <v>1443434.2717018591</v>
      </c>
      <c r="N138" s="5"/>
      <c r="O138" s="3">
        <f t="shared" si="19"/>
        <v>10224.326091221503</v>
      </c>
      <c r="P138" s="3">
        <f t="shared" si="15"/>
        <v>7132.1385760891262</v>
      </c>
      <c r="Q138" s="3">
        <f t="shared" si="20"/>
        <v>1436302.1331257699</v>
      </c>
      <c r="R138" s="3">
        <f t="shared" si="21"/>
        <v>0</v>
      </c>
      <c r="S138" s="13" t="b">
        <f t="shared" si="16"/>
        <v>1</v>
      </c>
    </row>
    <row r="139" spans="2:19" x14ac:dyDescent="0.25">
      <c r="B139" s="1">
        <v>116</v>
      </c>
      <c r="C139" s="3">
        <f t="shared" si="22"/>
        <v>1415754.0683277817</v>
      </c>
      <c r="D139" s="5"/>
      <c r="E139" s="3">
        <f t="shared" si="12"/>
        <v>9438.3604555185448</v>
      </c>
      <c r="F139" s="121">
        <f t="shared" si="13"/>
        <v>7290.4409243508162</v>
      </c>
      <c r="G139" s="3">
        <f t="shared" si="17"/>
        <v>1408463.6274034309</v>
      </c>
      <c r="H139" s="3">
        <f t="shared" si="18"/>
        <v>0</v>
      </c>
      <c r="I139" s="13" t="b">
        <f t="shared" si="14"/>
        <v>1</v>
      </c>
      <c r="J139" s="13"/>
      <c r="M139" s="3">
        <f t="shared" si="23"/>
        <v>1436302.1331257699</v>
      </c>
      <c r="N139" s="5"/>
      <c r="O139" s="3">
        <f t="shared" si="19"/>
        <v>10173.806776307538</v>
      </c>
      <c r="P139" s="3">
        <f t="shared" si="15"/>
        <v>7182.6578910030912</v>
      </c>
      <c r="Q139" s="3">
        <f t="shared" si="20"/>
        <v>1429119.4752347667</v>
      </c>
      <c r="R139" s="3">
        <f t="shared" si="21"/>
        <v>0</v>
      </c>
      <c r="S139" s="13" t="b">
        <f t="shared" si="16"/>
        <v>1</v>
      </c>
    </row>
    <row r="140" spans="2:19" x14ac:dyDescent="0.25">
      <c r="B140" s="1">
        <v>117</v>
      </c>
      <c r="C140" s="3">
        <f t="shared" si="22"/>
        <v>1408463.6274034309</v>
      </c>
      <c r="D140" s="5"/>
      <c r="E140" s="3">
        <f t="shared" si="12"/>
        <v>9389.7575160228735</v>
      </c>
      <c r="F140" s="121">
        <f t="shared" si="13"/>
        <v>7339.0438638464875</v>
      </c>
      <c r="G140" s="3">
        <f t="shared" si="17"/>
        <v>1401124.5835395844</v>
      </c>
      <c r="H140" s="3">
        <f t="shared" si="18"/>
        <v>0</v>
      </c>
      <c r="I140" s="13" t="b">
        <f t="shared" si="14"/>
        <v>1</v>
      </c>
      <c r="J140" s="13"/>
      <c r="M140" s="3">
        <f t="shared" si="23"/>
        <v>1429119.4752347667</v>
      </c>
      <c r="N140" s="5"/>
      <c r="O140" s="3">
        <f t="shared" si="19"/>
        <v>10122.929616246265</v>
      </c>
      <c r="P140" s="3">
        <f t="shared" si="15"/>
        <v>7233.5350510643639</v>
      </c>
      <c r="Q140" s="3">
        <f t="shared" si="20"/>
        <v>1421885.9401837024</v>
      </c>
      <c r="R140" s="3">
        <f t="shared" si="21"/>
        <v>0</v>
      </c>
      <c r="S140" s="13" t="b">
        <f t="shared" si="16"/>
        <v>1</v>
      </c>
    </row>
    <row r="141" spans="2:19" x14ac:dyDescent="0.25">
      <c r="B141" s="1">
        <v>118</v>
      </c>
      <c r="C141" s="3">
        <f t="shared" si="22"/>
        <v>1401124.5835395844</v>
      </c>
      <c r="D141" s="5"/>
      <c r="E141" s="3">
        <f t="shared" si="12"/>
        <v>9340.830556930563</v>
      </c>
      <c r="F141" s="121">
        <f t="shared" si="13"/>
        <v>7387.9708229387979</v>
      </c>
      <c r="G141" s="3">
        <f t="shared" si="17"/>
        <v>1393736.6127166457</v>
      </c>
      <c r="H141" s="3">
        <f t="shared" si="18"/>
        <v>0</v>
      </c>
      <c r="I141" s="13" t="b">
        <f t="shared" si="14"/>
        <v>1</v>
      </c>
      <c r="J141" s="13"/>
      <c r="M141" s="3">
        <f t="shared" si="23"/>
        <v>1421885.9401837024</v>
      </c>
      <c r="N141" s="5"/>
      <c r="O141" s="3">
        <f t="shared" si="19"/>
        <v>10071.692076301226</v>
      </c>
      <c r="P141" s="3">
        <f t="shared" si="15"/>
        <v>7284.7725910094032</v>
      </c>
      <c r="Q141" s="3">
        <f t="shared" si="20"/>
        <v>1414601.1675926929</v>
      </c>
      <c r="R141" s="3">
        <f t="shared" si="21"/>
        <v>0</v>
      </c>
      <c r="S141" s="13" t="b">
        <f t="shared" si="16"/>
        <v>1</v>
      </c>
    </row>
    <row r="142" spans="2:19" x14ac:dyDescent="0.25">
      <c r="B142" s="1">
        <v>119</v>
      </c>
      <c r="C142" s="3">
        <f t="shared" si="22"/>
        <v>1393736.6127166457</v>
      </c>
      <c r="D142" s="5"/>
      <c r="E142" s="3">
        <f t="shared" si="12"/>
        <v>9291.5774181109718</v>
      </c>
      <c r="F142" s="121">
        <f t="shared" si="13"/>
        <v>7437.2239617583891</v>
      </c>
      <c r="G142" s="3">
        <f t="shared" si="17"/>
        <v>1386299.3887548873</v>
      </c>
      <c r="H142" s="3">
        <f t="shared" si="18"/>
        <v>0</v>
      </c>
      <c r="I142" s="13" t="b">
        <f t="shared" si="14"/>
        <v>1</v>
      </c>
      <c r="J142" s="13"/>
      <c r="M142" s="3">
        <f t="shared" si="23"/>
        <v>1414601.1675926929</v>
      </c>
      <c r="N142" s="5"/>
      <c r="O142" s="3">
        <f t="shared" si="19"/>
        <v>10020.091603781575</v>
      </c>
      <c r="P142" s="3">
        <f t="shared" si="15"/>
        <v>7336.373063529054</v>
      </c>
      <c r="Q142" s="3">
        <f t="shared" si="20"/>
        <v>1407264.7945291637</v>
      </c>
      <c r="R142" s="3">
        <f t="shared" si="21"/>
        <v>0</v>
      </c>
      <c r="S142" s="13" t="b">
        <f t="shared" si="16"/>
        <v>1</v>
      </c>
    </row>
    <row r="143" spans="2:19" x14ac:dyDescent="0.25">
      <c r="B143" s="1">
        <v>120</v>
      </c>
      <c r="C143" s="3">
        <f t="shared" si="22"/>
        <v>1386299.3887548873</v>
      </c>
      <c r="D143" s="5"/>
      <c r="E143" s="3">
        <f t="shared" si="12"/>
        <v>9241.9959250325828</v>
      </c>
      <c r="F143" s="121">
        <f t="shared" si="13"/>
        <v>7486.8054548367782</v>
      </c>
      <c r="G143" s="3">
        <f t="shared" si="17"/>
        <v>1378812.5833000506</v>
      </c>
      <c r="H143" s="3">
        <f t="shared" si="18"/>
        <v>0</v>
      </c>
      <c r="I143" s="13" t="b">
        <f t="shared" si="14"/>
        <v>1</v>
      </c>
      <c r="J143" s="13"/>
      <c r="M143" s="3">
        <f t="shared" si="23"/>
        <v>1407264.7945291637</v>
      </c>
      <c r="N143" s="5"/>
      <c r="O143" s="3">
        <f t="shared" si="19"/>
        <v>9968.1256279149111</v>
      </c>
      <c r="P143" s="3">
        <f t="shared" si="15"/>
        <v>7388.3390393957179</v>
      </c>
      <c r="Q143" s="3">
        <f t="shared" si="20"/>
        <v>1399876.4554897679</v>
      </c>
      <c r="R143" s="3">
        <f t="shared" si="21"/>
        <v>0</v>
      </c>
      <c r="S143" s="13" t="b">
        <f t="shared" si="16"/>
        <v>1</v>
      </c>
    </row>
    <row r="144" spans="2:19" x14ac:dyDescent="0.25">
      <c r="B144" s="1">
        <v>121</v>
      </c>
      <c r="C144" s="3">
        <f t="shared" si="22"/>
        <v>1378812.5833000506</v>
      </c>
      <c r="D144" s="5"/>
      <c r="E144" s="3">
        <f t="shared" si="12"/>
        <v>9192.0838886670044</v>
      </c>
      <c r="F144" s="121">
        <f t="shared" si="13"/>
        <v>7536.7174912023565</v>
      </c>
      <c r="G144" s="3">
        <f t="shared" si="17"/>
        <v>1371275.8658088483</v>
      </c>
      <c r="H144" s="3">
        <f t="shared" si="18"/>
        <v>0</v>
      </c>
      <c r="I144" s="13" t="b">
        <f t="shared" si="14"/>
        <v>1</v>
      </c>
      <c r="J144" s="13"/>
      <c r="M144" s="3">
        <f t="shared" si="23"/>
        <v>1399876.4554897679</v>
      </c>
      <c r="N144" s="5"/>
      <c r="O144" s="3">
        <f t="shared" si="19"/>
        <v>9915.7915597191895</v>
      </c>
      <c r="P144" s="3">
        <f t="shared" si="15"/>
        <v>7440.6731075914395</v>
      </c>
      <c r="Q144" s="3">
        <f t="shared" si="20"/>
        <v>1392435.7823821765</v>
      </c>
      <c r="R144" s="3">
        <f t="shared" si="21"/>
        <v>0</v>
      </c>
      <c r="S144" s="13" t="b">
        <f t="shared" si="16"/>
        <v>1</v>
      </c>
    </row>
    <row r="145" spans="2:19" x14ac:dyDescent="0.25">
      <c r="B145" s="1">
        <v>122</v>
      </c>
      <c r="C145" s="3">
        <f t="shared" si="22"/>
        <v>1371275.8658088483</v>
      </c>
      <c r="D145" s="5"/>
      <c r="E145" s="3">
        <f t="shared" si="12"/>
        <v>9141.8391053923224</v>
      </c>
      <c r="F145" s="121">
        <f t="shared" si="13"/>
        <v>7586.9622744770386</v>
      </c>
      <c r="G145" s="3">
        <f t="shared" si="17"/>
        <v>1363688.9035343712</v>
      </c>
      <c r="H145" s="3">
        <f t="shared" si="18"/>
        <v>0</v>
      </c>
      <c r="I145" s="13" t="b">
        <f t="shared" si="14"/>
        <v>1</v>
      </c>
      <c r="J145" s="13"/>
      <c r="M145" s="3">
        <f t="shared" si="23"/>
        <v>1392435.7823821765</v>
      </c>
      <c r="N145" s="5"/>
      <c r="O145" s="3">
        <f t="shared" si="19"/>
        <v>9863.0867918737513</v>
      </c>
      <c r="P145" s="3">
        <f t="shared" si="15"/>
        <v>7493.3778754368777</v>
      </c>
      <c r="Q145" s="3">
        <f t="shared" si="20"/>
        <v>1384942.4045067397</v>
      </c>
      <c r="R145" s="3">
        <f t="shared" si="21"/>
        <v>0</v>
      </c>
      <c r="S145" s="13" t="b">
        <f t="shared" si="16"/>
        <v>1</v>
      </c>
    </row>
    <row r="146" spans="2:19" x14ac:dyDescent="0.25">
      <c r="B146" s="1">
        <v>123</v>
      </c>
      <c r="C146" s="3">
        <f t="shared" si="22"/>
        <v>1363688.9035343712</v>
      </c>
      <c r="D146" s="5"/>
      <c r="E146" s="3">
        <f t="shared" si="12"/>
        <v>9091.2593568958091</v>
      </c>
      <c r="F146" s="121">
        <f t="shared" si="13"/>
        <v>7637.5420229735519</v>
      </c>
      <c r="G146" s="3">
        <f t="shared" si="17"/>
        <v>1356051.3615113976</v>
      </c>
      <c r="H146" s="3">
        <f t="shared" si="18"/>
        <v>0</v>
      </c>
      <c r="I146" s="13" t="b">
        <f t="shared" si="14"/>
        <v>1</v>
      </c>
      <c r="J146" s="13"/>
      <c r="M146" s="3">
        <f t="shared" si="23"/>
        <v>1384942.4045067397</v>
      </c>
      <c r="N146" s="5"/>
      <c r="O146" s="3">
        <f t="shared" si="19"/>
        <v>9810.0086985894068</v>
      </c>
      <c r="P146" s="3">
        <f t="shared" si="15"/>
        <v>7546.4559687212222</v>
      </c>
      <c r="Q146" s="3">
        <f t="shared" si="20"/>
        <v>1377395.9485380184</v>
      </c>
      <c r="R146" s="3">
        <f t="shared" si="21"/>
        <v>0</v>
      </c>
      <c r="S146" s="13" t="b">
        <f t="shared" si="16"/>
        <v>1</v>
      </c>
    </row>
    <row r="147" spans="2:19" x14ac:dyDescent="0.25">
      <c r="B147" s="1">
        <v>124</v>
      </c>
      <c r="C147" s="3">
        <f t="shared" si="22"/>
        <v>1356051.3615113976</v>
      </c>
      <c r="D147" s="5"/>
      <c r="E147" s="3">
        <f t="shared" si="12"/>
        <v>9040.3424100759858</v>
      </c>
      <c r="F147" s="121">
        <f t="shared" si="13"/>
        <v>7688.4589697933752</v>
      </c>
      <c r="G147" s="3">
        <f t="shared" si="17"/>
        <v>1348362.9025416044</v>
      </c>
      <c r="H147" s="3">
        <f t="shared" si="18"/>
        <v>0</v>
      </c>
      <c r="I147" s="13" t="b">
        <f t="shared" si="14"/>
        <v>1</v>
      </c>
      <c r="J147" s="13"/>
      <c r="M147" s="3">
        <f t="shared" si="23"/>
        <v>1377395.9485380184</v>
      </c>
      <c r="N147" s="5"/>
      <c r="O147" s="3">
        <f t="shared" si="19"/>
        <v>9756.5546354776307</v>
      </c>
      <c r="P147" s="3">
        <f t="shared" si="15"/>
        <v>7599.9100318329984</v>
      </c>
      <c r="Q147" s="3">
        <f t="shared" si="20"/>
        <v>1369796.0385061854</v>
      </c>
      <c r="R147" s="3">
        <f t="shared" si="21"/>
        <v>0</v>
      </c>
      <c r="S147" s="13" t="b">
        <f t="shared" si="16"/>
        <v>1</v>
      </c>
    </row>
    <row r="148" spans="2:19" x14ac:dyDescent="0.25">
      <c r="B148" s="1">
        <v>125</v>
      </c>
      <c r="C148" s="3">
        <f t="shared" si="22"/>
        <v>1348362.9025416044</v>
      </c>
      <c r="D148" s="5"/>
      <c r="E148" s="3">
        <f t="shared" si="12"/>
        <v>8989.0860169440293</v>
      </c>
      <c r="F148" s="121">
        <f t="shared" si="13"/>
        <v>7739.7153629253316</v>
      </c>
      <c r="G148" s="3">
        <f t="shared" si="17"/>
        <v>1340623.187178679</v>
      </c>
      <c r="H148" s="3">
        <f t="shared" si="18"/>
        <v>0</v>
      </c>
      <c r="I148" s="13" t="b">
        <f t="shared" si="14"/>
        <v>1</v>
      </c>
      <c r="J148" s="13"/>
      <c r="M148" s="3">
        <f t="shared" si="23"/>
        <v>1369796.0385061854</v>
      </c>
      <c r="N148" s="5"/>
      <c r="O148" s="3">
        <f t="shared" si="19"/>
        <v>9702.7219394188141</v>
      </c>
      <c r="P148" s="3">
        <f t="shared" si="15"/>
        <v>7653.7427278918149</v>
      </c>
      <c r="Q148" s="3">
        <f t="shared" si="20"/>
        <v>1362142.2957782936</v>
      </c>
      <c r="R148" s="3">
        <f t="shared" si="21"/>
        <v>0</v>
      </c>
      <c r="S148" s="13" t="b">
        <f t="shared" si="16"/>
        <v>1</v>
      </c>
    </row>
    <row r="149" spans="2:19" x14ac:dyDescent="0.25">
      <c r="B149" s="1">
        <v>126</v>
      </c>
      <c r="C149" s="3">
        <f t="shared" si="22"/>
        <v>1340623.187178679</v>
      </c>
      <c r="D149" s="5"/>
      <c r="E149" s="3">
        <f t="shared" si="12"/>
        <v>8937.4879145245268</v>
      </c>
      <c r="F149" s="121">
        <f t="shared" si="13"/>
        <v>7791.3134653448342</v>
      </c>
      <c r="G149" s="3">
        <f t="shared" si="17"/>
        <v>1332831.8737133343</v>
      </c>
      <c r="H149" s="3">
        <f t="shared" si="18"/>
        <v>0</v>
      </c>
      <c r="I149" s="13" t="b">
        <f t="shared" si="14"/>
        <v>1</v>
      </c>
      <c r="J149" s="13"/>
      <c r="M149" s="3">
        <f t="shared" si="23"/>
        <v>1362142.2957782936</v>
      </c>
      <c r="N149" s="5"/>
      <c r="O149" s="3">
        <f t="shared" si="19"/>
        <v>9648.5079284295807</v>
      </c>
      <c r="P149" s="3">
        <f t="shared" si="15"/>
        <v>7707.9567388810483</v>
      </c>
      <c r="Q149" s="3">
        <f t="shared" si="20"/>
        <v>1354434.3390394126</v>
      </c>
      <c r="R149" s="3">
        <f t="shared" si="21"/>
        <v>0</v>
      </c>
      <c r="S149" s="13" t="b">
        <f t="shared" si="16"/>
        <v>1</v>
      </c>
    </row>
    <row r="150" spans="2:19" x14ac:dyDescent="0.25">
      <c r="B150" s="1">
        <v>127</v>
      </c>
      <c r="C150" s="3">
        <f t="shared" si="22"/>
        <v>1332831.8737133343</v>
      </c>
      <c r="D150" s="5"/>
      <c r="E150" s="3">
        <f t="shared" si="12"/>
        <v>8885.5458247555634</v>
      </c>
      <c r="F150" s="121">
        <f t="shared" si="13"/>
        <v>7843.2555551137975</v>
      </c>
      <c r="G150" s="3">
        <f t="shared" si="17"/>
        <v>1324988.6181582205</v>
      </c>
      <c r="H150" s="3">
        <f t="shared" si="18"/>
        <v>0</v>
      </c>
      <c r="I150" s="13" t="b">
        <f t="shared" si="14"/>
        <v>1</v>
      </c>
      <c r="J150" s="13"/>
      <c r="M150" s="3">
        <f t="shared" si="23"/>
        <v>1354434.3390394126</v>
      </c>
      <c r="N150" s="5"/>
      <c r="O150" s="3">
        <f t="shared" si="19"/>
        <v>9593.9099015291722</v>
      </c>
      <c r="P150" s="3">
        <f t="shared" si="15"/>
        <v>7762.5547657814568</v>
      </c>
      <c r="Q150" s="3">
        <f t="shared" si="20"/>
        <v>1346671.7842736312</v>
      </c>
      <c r="R150" s="3">
        <f t="shared" si="21"/>
        <v>0</v>
      </c>
      <c r="S150" s="13" t="b">
        <f t="shared" si="16"/>
        <v>1</v>
      </c>
    </row>
    <row r="151" spans="2:19" x14ac:dyDescent="0.25">
      <c r="B151" s="1">
        <v>128</v>
      </c>
      <c r="C151" s="3">
        <f t="shared" si="22"/>
        <v>1324988.6181582205</v>
      </c>
      <c r="D151" s="5"/>
      <c r="E151" s="3">
        <f t="shared" si="12"/>
        <v>8833.2574543881383</v>
      </c>
      <c r="F151" s="121">
        <f t="shared" si="13"/>
        <v>7895.5439254812227</v>
      </c>
      <c r="G151" s="3">
        <f t="shared" si="17"/>
        <v>1317093.0742327394</v>
      </c>
      <c r="H151" s="3">
        <f t="shared" si="18"/>
        <v>0</v>
      </c>
      <c r="I151" s="13" t="b">
        <f t="shared" si="14"/>
        <v>1</v>
      </c>
      <c r="J151" s="13"/>
      <c r="M151" s="3">
        <f t="shared" si="23"/>
        <v>1346671.7842736312</v>
      </c>
      <c r="N151" s="5"/>
      <c r="O151" s="3">
        <f t="shared" si="19"/>
        <v>9538.9251386048873</v>
      </c>
      <c r="P151" s="3">
        <f t="shared" si="15"/>
        <v>7817.5395287057418</v>
      </c>
      <c r="Q151" s="3">
        <f t="shared" si="20"/>
        <v>1338854.2447449255</v>
      </c>
      <c r="R151" s="3">
        <f t="shared" si="21"/>
        <v>0</v>
      </c>
      <c r="S151" s="13" t="b">
        <f t="shared" si="16"/>
        <v>1</v>
      </c>
    </row>
    <row r="152" spans="2:19" x14ac:dyDescent="0.25">
      <c r="B152" s="1">
        <v>129</v>
      </c>
      <c r="C152" s="3">
        <f t="shared" si="22"/>
        <v>1317093.0742327394</v>
      </c>
      <c r="D152" s="5"/>
      <c r="E152" s="3">
        <f t="shared" ref="E152:E215" si="24">C152*$E$13</f>
        <v>8780.6204948849299</v>
      </c>
      <c r="F152" s="121">
        <f t="shared" ref="F152:F215" si="25">IF(C152=0,0,$E$16-E152)</f>
        <v>7948.180884984431</v>
      </c>
      <c r="G152" s="3">
        <f t="shared" si="17"/>
        <v>1309144.8933477551</v>
      </c>
      <c r="H152" s="3">
        <f t="shared" si="18"/>
        <v>0</v>
      </c>
      <c r="I152" s="13" t="b">
        <f t="shared" ref="I152:I215" si="26">F152+E152=$E$16</f>
        <v>1</v>
      </c>
      <c r="J152" s="13"/>
      <c r="M152" s="3">
        <f t="shared" si="23"/>
        <v>1338854.2447449255</v>
      </c>
      <c r="N152" s="5"/>
      <c r="O152" s="3">
        <f t="shared" si="19"/>
        <v>9483.5509002765557</v>
      </c>
      <c r="P152" s="3">
        <f t="shared" ref="P152:P215" si="27">IF(M152=0,0,$O$16-O152)</f>
        <v>7872.9137670340733</v>
      </c>
      <c r="Q152" s="3">
        <f t="shared" si="20"/>
        <v>1330981.3309778913</v>
      </c>
      <c r="R152" s="3">
        <f t="shared" si="21"/>
        <v>0</v>
      </c>
      <c r="S152" s="13" t="b">
        <f t="shared" ref="S152:S215" si="28">O152+P152=$O$16</f>
        <v>1</v>
      </c>
    </row>
    <row r="153" spans="2:19" x14ac:dyDescent="0.25">
      <c r="B153" s="1">
        <v>130</v>
      </c>
      <c r="C153" s="3">
        <f t="shared" si="22"/>
        <v>1309144.8933477551</v>
      </c>
      <c r="D153" s="5"/>
      <c r="E153" s="3">
        <f t="shared" si="24"/>
        <v>8727.6326223183678</v>
      </c>
      <c r="F153" s="121">
        <f t="shared" si="25"/>
        <v>8001.1687575509932</v>
      </c>
      <c r="G153" s="3">
        <f t="shared" ref="G153:G216" si="29">MAX(C153-F153-D153,0)</f>
        <v>1301143.7245902042</v>
      </c>
      <c r="H153" s="3">
        <f t="shared" ref="H153:H216" si="30">IF(D153=0,0,MIN(MAX($E$6*G153,$E$8),$E$7))</f>
        <v>0</v>
      </c>
      <c r="I153" s="13" t="b">
        <f t="shared" si="26"/>
        <v>1</v>
      </c>
      <c r="J153" s="13"/>
      <c r="M153" s="3">
        <f t="shared" si="23"/>
        <v>1330981.3309778913</v>
      </c>
      <c r="N153" s="5"/>
      <c r="O153" s="3">
        <f t="shared" ref="O153:O216" si="31">M153*$O$13</f>
        <v>9427.7844277600652</v>
      </c>
      <c r="P153" s="3">
        <f t="shared" si="27"/>
        <v>7928.6802395505638</v>
      </c>
      <c r="Q153" s="3">
        <f t="shared" ref="Q153:Q216" si="32">MAX(M153-P153-N153,0)</f>
        <v>1323052.6507383408</v>
      </c>
      <c r="R153" s="3">
        <f t="shared" ref="R153:R216" si="33">IF(N153=0,0,MIN(MAX($O$6*Q153,$O$8),$O$7))</f>
        <v>0</v>
      </c>
      <c r="S153" s="13" t="b">
        <f t="shared" si="28"/>
        <v>1</v>
      </c>
    </row>
    <row r="154" spans="2:19" x14ac:dyDescent="0.25">
      <c r="B154" s="1">
        <v>131</v>
      </c>
      <c r="C154" s="3">
        <f t="shared" ref="C154:C217" si="34">IF(B154&gt;$E$5,0,G153+H153)</f>
        <v>1301143.7245902042</v>
      </c>
      <c r="D154" s="5"/>
      <c r="E154" s="3">
        <f t="shared" si="24"/>
        <v>8674.2914972680283</v>
      </c>
      <c r="F154" s="121">
        <f t="shared" si="25"/>
        <v>8054.5098826013327</v>
      </c>
      <c r="G154" s="3">
        <f t="shared" si="29"/>
        <v>1293089.2147076027</v>
      </c>
      <c r="H154" s="3">
        <f t="shared" si="30"/>
        <v>0</v>
      </c>
      <c r="I154" s="13" t="b">
        <f t="shared" si="26"/>
        <v>1</v>
      </c>
      <c r="J154" s="13"/>
      <c r="M154" s="3">
        <f t="shared" ref="M154:M217" si="35">IF(B154&gt;$O$5,0,Q153)</f>
        <v>1323052.6507383408</v>
      </c>
      <c r="N154" s="5"/>
      <c r="O154" s="3">
        <f t="shared" si="31"/>
        <v>9371.6229427299149</v>
      </c>
      <c r="P154" s="3">
        <f t="shared" si="27"/>
        <v>7984.8417245807141</v>
      </c>
      <c r="Q154" s="3">
        <f t="shared" si="32"/>
        <v>1315067.8090137602</v>
      </c>
      <c r="R154" s="3">
        <f t="shared" si="33"/>
        <v>0</v>
      </c>
      <c r="S154" s="13" t="b">
        <f t="shared" si="28"/>
        <v>1</v>
      </c>
    </row>
    <row r="155" spans="2:19" x14ac:dyDescent="0.25">
      <c r="B155" s="1">
        <v>132</v>
      </c>
      <c r="C155" s="3">
        <f t="shared" si="34"/>
        <v>1293089.2147076027</v>
      </c>
      <c r="D155" s="5"/>
      <c r="E155" s="3">
        <f t="shared" si="24"/>
        <v>8620.5947647173525</v>
      </c>
      <c r="F155" s="121">
        <f t="shared" si="25"/>
        <v>8108.2066151520085</v>
      </c>
      <c r="G155" s="3">
        <f t="shared" si="29"/>
        <v>1284981.0080924507</v>
      </c>
      <c r="H155" s="3">
        <f t="shared" si="30"/>
        <v>0</v>
      </c>
      <c r="I155" s="13" t="b">
        <f t="shared" si="26"/>
        <v>1</v>
      </c>
      <c r="J155" s="13"/>
      <c r="M155" s="3">
        <f t="shared" si="35"/>
        <v>1315067.8090137602</v>
      </c>
      <c r="N155" s="5"/>
      <c r="O155" s="3">
        <f t="shared" si="31"/>
        <v>9315.0636471808011</v>
      </c>
      <c r="P155" s="3">
        <f t="shared" si="27"/>
        <v>8041.4010201298279</v>
      </c>
      <c r="Q155" s="3">
        <f t="shared" si="32"/>
        <v>1307026.4079936303</v>
      </c>
      <c r="R155" s="3">
        <f t="shared" si="33"/>
        <v>0</v>
      </c>
      <c r="S155" s="13" t="b">
        <f t="shared" si="28"/>
        <v>1</v>
      </c>
    </row>
    <row r="156" spans="2:19" x14ac:dyDescent="0.25">
      <c r="B156" s="1">
        <v>133</v>
      </c>
      <c r="C156" s="3">
        <f t="shared" si="34"/>
        <v>1284981.0080924507</v>
      </c>
      <c r="D156" s="5"/>
      <c r="E156" s="3">
        <f t="shared" si="24"/>
        <v>8566.5400539496713</v>
      </c>
      <c r="F156" s="121">
        <f t="shared" si="25"/>
        <v>8162.2613259196896</v>
      </c>
      <c r="G156" s="3">
        <f t="shared" si="29"/>
        <v>1276818.7467665309</v>
      </c>
      <c r="H156" s="3">
        <f t="shared" si="30"/>
        <v>0</v>
      </c>
      <c r="I156" s="13" t="b">
        <f t="shared" si="26"/>
        <v>1</v>
      </c>
      <c r="J156" s="13"/>
      <c r="M156" s="3">
        <f t="shared" si="35"/>
        <v>1307026.4079936303</v>
      </c>
      <c r="N156" s="5"/>
      <c r="O156" s="3">
        <f t="shared" si="31"/>
        <v>9258.1037232882154</v>
      </c>
      <c r="P156" s="3">
        <f t="shared" si="27"/>
        <v>8098.3609440224136</v>
      </c>
      <c r="Q156" s="3">
        <f t="shared" si="32"/>
        <v>1298928.0470496078</v>
      </c>
      <c r="R156" s="3">
        <f t="shared" si="33"/>
        <v>0</v>
      </c>
      <c r="S156" s="13" t="b">
        <f t="shared" si="28"/>
        <v>1</v>
      </c>
    </row>
    <row r="157" spans="2:19" x14ac:dyDescent="0.25">
      <c r="B157" s="1">
        <v>134</v>
      </c>
      <c r="C157" s="3">
        <f t="shared" si="34"/>
        <v>1276818.7467665309</v>
      </c>
      <c r="D157" s="5"/>
      <c r="E157" s="3">
        <f t="shared" si="24"/>
        <v>8512.1249784435404</v>
      </c>
      <c r="F157" s="121">
        <f t="shared" si="25"/>
        <v>8216.6764014258206</v>
      </c>
      <c r="G157" s="3">
        <f t="shared" si="29"/>
        <v>1268602.0703651051</v>
      </c>
      <c r="H157" s="3">
        <f t="shared" si="30"/>
        <v>0</v>
      </c>
      <c r="I157" s="13" t="b">
        <f t="shared" si="26"/>
        <v>1</v>
      </c>
      <c r="J157" s="13"/>
      <c r="M157" s="3">
        <f t="shared" si="35"/>
        <v>1298928.0470496078</v>
      </c>
      <c r="N157" s="5"/>
      <c r="O157" s="3">
        <f t="shared" si="31"/>
        <v>9200.7403332680569</v>
      </c>
      <c r="P157" s="3">
        <f t="shared" si="27"/>
        <v>8155.7243340425721</v>
      </c>
      <c r="Q157" s="3">
        <f t="shared" si="32"/>
        <v>1290772.3227155653</v>
      </c>
      <c r="R157" s="3">
        <f t="shared" si="33"/>
        <v>0</v>
      </c>
      <c r="S157" s="13" t="b">
        <f t="shared" si="28"/>
        <v>1</v>
      </c>
    </row>
    <row r="158" spans="2:19" x14ac:dyDescent="0.25">
      <c r="B158" s="1">
        <v>135</v>
      </c>
      <c r="C158" s="3">
        <f t="shared" si="34"/>
        <v>1268602.0703651051</v>
      </c>
      <c r="D158" s="5"/>
      <c r="E158" s="3">
        <f t="shared" si="24"/>
        <v>8457.3471357673679</v>
      </c>
      <c r="F158" s="121">
        <f t="shared" si="25"/>
        <v>8271.454244101993</v>
      </c>
      <c r="G158" s="3">
        <f t="shared" si="29"/>
        <v>1260330.6161210032</v>
      </c>
      <c r="H158" s="3">
        <f t="shared" si="30"/>
        <v>0</v>
      </c>
      <c r="I158" s="13" t="b">
        <f t="shared" si="26"/>
        <v>1</v>
      </c>
      <c r="J158" s="13"/>
      <c r="M158" s="3">
        <f t="shared" si="35"/>
        <v>1290772.3227155653</v>
      </c>
      <c r="N158" s="5"/>
      <c r="O158" s="3">
        <f t="shared" si="31"/>
        <v>9142.9706192352551</v>
      </c>
      <c r="P158" s="3">
        <f t="shared" si="27"/>
        <v>8213.4940480753739</v>
      </c>
      <c r="Q158" s="3">
        <f t="shared" si="32"/>
        <v>1282558.82866749</v>
      </c>
      <c r="R158" s="3">
        <f t="shared" si="33"/>
        <v>0</v>
      </c>
      <c r="S158" s="13" t="b">
        <f t="shared" si="28"/>
        <v>1</v>
      </c>
    </row>
    <row r="159" spans="2:19" x14ac:dyDescent="0.25">
      <c r="B159" s="1">
        <v>136</v>
      </c>
      <c r="C159" s="3">
        <f t="shared" si="34"/>
        <v>1260330.6161210032</v>
      </c>
      <c r="D159" s="5"/>
      <c r="E159" s="3">
        <f t="shared" si="24"/>
        <v>8402.2041074733552</v>
      </c>
      <c r="F159" s="121">
        <f t="shared" si="25"/>
        <v>8326.5972723960058</v>
      </c>
      <c r="G159" s="3">
        <f t="shared" si="29"/>
        <v>1252004.0188486071</v>
      </c>
      <c r="H159" s="3">
        <f t="shared" si="30"/>
        <v>0</v>
      </c>
      <c r="I159" s="13" t="b">
        <f t="shared" si="26"/>
        <v>1</v>
      </c>
      <c r="J159" s="13"/>
      <c r="M159" s="3">
        <f t="shared" si="35"/>
        <v>1282558.82866749</v>
      </c>
      <c r="N159" s="5"/>
      <c r="O159" s="3">
        <f t="shared" si="31"/>
        <v>9084.791703061388</v>
      </c>
      <c r="P159" s="3">
        <f t="shared" si="27"/>
        <v>8271.672964249241</v>
      </c>
      <c r="Q159" s="3">
        <f t="shared" si="32"/>
        <v>1274287.1557032408</v>
      </c>
      <c r="R159" s="3">
        <f t="shared" si="33"/>
        <v>0</v>
      </c>
      <c r="S159" s="13" t="b">
        <f t="shared" si="28"/>
        <v>1</v>
      </c>
    </row>
    <row r="160" spans="2:19" x14ac:dyDescent="0.25">
      <c r="B160" s="1">
        <v>137</v>
      </c>
      <c r="C160" s="3">
        <f t="shared" si="34"/>
        <v>1252004.0188486071</v>
      </c>
      <c r="D160" s="5"/>
      <c r="E160" s="3">
        <f t="shared" si="24"/>
        <v>8346.6934589907141</v>
      </c>
      <c r="F160" s="121">
        <f t="shared" si="25"/>
        <v>8382.1079208786468</v>
      </c>
      <c r="G160" s="3">
        <f t="shared" si="29"/>
        <v>1243621.9109277285</v>
      </c>
      <c r="H160" s="3">
        <f t="shared" si="30"/>
        <v>0</v>
      </c>
      <c r="I160" s="13" t="b">
        <f t="shared" si="26"/>
        <v>1</v>
      </c>
      <c r="J160" s="13"/>
      <c r="M160" s="3">
        <f t="shared" si="35"/>
        <v>1274287.1557032408</v>
      </c>
      <c r="N160" s="5"/>
      <c r="O160" s="3">
        <f t="shared" si="31"/>
        <v>9026.2006862312901</v>
      </c>
      <c r="P160" s="3">
        <f t="shared" si="27"/>
        <v>8330.2639810793389</v>
      </c>
      <c r="Q160" s="3">
        <f t="shared" si="32"/>
        <v>1265956.8917221613</v>
      </c>
      <c r="R160" s="3">
        <f t="shared" si="33"/>
        <v>0</v>
      </c>
      <c r="S160" s="13" t="b">
        <f t="shared" si="28"/>
        <v>1</v>
      </c>
    </row>
    <row r="161" spans="2:19" x14ac:dyDescent="0.25">
      <c r="B161" s="1">
        <v>138</v>
      </c>
      <c r="C161" s="3">
        <f t="shared" si="34"/>
        <v>1243621.9109277285</v>
      </c>
      <c r="D161" s="5"/>
      <c r="E161" s="3">
        <f t="shared" si="24"/>
        <v>8290.8127395181909</v>
      </c>
      <c r="F161" s="121">
        <f t="shared" si="25"/>
        <v>8437.98864035117</v>
      </c>
      <c r="G161" s="3">
        <f t="shared" si="29"/>
        <v>1235183.9222873773</v>
      </c>
      <c r="H161" s="3">
        <f t="shared" si="30"/>
        <v>0</v>
      </c>
      <c r="I161" s="13" t="b">
        <f t="shared" si="26"/>
        <v>1</v>
      </c>
      <c r="J161" s="13"/>
      <c r="M161" s="3">
        <f t="shared" si="35"/>
        <v>1265956.8917221613</v>
      </c>
      <c r="N161" s="5"/>
      <c r="O161" s="3">
        <f t="shared" si="31"/>
        <v>8967.1946496986438</v>
      </c>
      <c r="P161" s="3">
        <f t="shared" si="27"/>
        <v>8389.2700176119852</v>
      </c>
      <c r="Q161" s="3">
        <f t="shared" si="32"/>
        <v>1257567.6217045493</v>
      </c>
      <c r="R161" s="3">
        <f t="shared" si="33"/>
        <v>0</v>
      </c>
      <c r="S161" s="13" t="b">
        <f t="shared" si="28"/>
        <v>1</v>
      </c>
    </row>
    <row r="162" spans="2:19" x14ac:dyDescent="0.25">
      <c r="B162" s="1">
        <v>139</v>
      </c>
      <c r="C162" s="3">
        <f t="shared" si="34"/>
        <v>1235183.9222873773</v>
      </c>
      <c r="D162" s="5"/>
      <c r="E162" s="3">
        <f t="shared" si="24"/>
        <v>8234.5594819158487</v>
      </c>
      <c r="F162" s="121">
        <f t="shared" si="25"/>
        <v>8494.2418979535123</v>
      </c>
      <c r="G162" s="3">
        <f t="shared" si="29"/>
        <v>1226689.6803894239</v>
      </c>
      <c r="H162" s="3">
        <f t="shared" si="30"/>
        <v>0</v>
      </c>
      <c r="I162" s="13" t="b">
        <f t="shared" si="26"/>
        <v>1</v>
      </c>
      <c r="J162" s="13"/>
      <c r="M162" s="3">
        <f t="shared" si="35"/>
        <v>1257567.6217045493</v>
      </c>
      <c r="N162" s="5"/>
      <c r="O162" s="3">
        <f t="shared" si="31"/>
        <v>8907.7706537405575</v>
      </c>
      <c r="P162" s="3">
        <f t="shared" si="27"/>
        <v>8448.6940135700715</v>
      </c>
      <c r="Q162" s="3">
        <f t="shared" si="32"/>
        <v>1249118.9276909793</v>
      </c>
      <c r="R162" s="3">
        <f t="shared" si="33"/>
        <v>0</v>
      </c>
      <c r="S162" s="13" t="b">
        <f t="shared" si="28"/>
        <v>1</v>
      </c>
    </row>
    <row r="163" spans="2:19" x14ac:dyDescent="0.25">
      <c r="B163" s="1">
        <v>140</v>
      </c>
      <c r="C163" s="3">
        <f t="shared" si="34"/>
        <v>1226689.6803894239</v>
      </c>
      <c r="D163" s="5"/>
      <c r="E163" s="3">
        <f t="shared" si="24"/>
        <v>8177.9312025961599</v>
      </c>
      <c r="F163" s="121">
        <f t="shared" si="25"/>
        <v>8550.870177273202</v>
      </c>
      <c r="G163" s="3">
        <f t="shared" si="29"/>
        <v>1218138.8102121507</v>
      </c>
      <c r="H163" s="3">
        <f t="shared" si="30"/>
        <v>0</v>
      </c>
      <c r="I163" s="13" t="b">
        <f t="shared" si="26"/>
        <v>1</v>
      </c>
      <c r="J163" s="13"/>
      <c r="M163" s="3">
        <f t="shared" si="35"/>
        <v>1249118.9276909793</v>
      </c>
      <c r="N163" s="5"/>
      <c r="O163" s="3">
        <f t="shared" si="31"/>
        <v>8847.9257378111033</v>
      </c>
      <c r="P163" s="3">
        <f t="shared" si="27"/>
        <v>8508.5389294995257</v>
      </c>
      <c r="Q163" s="3">
        <f t="shared" si="32"/>
        <v>1240610.3887614799</v>
      </c>
      <c r="R163" s="3">
        <f t="shared" si="33"/>
        <v>0</v>
      </c>
      <c r="S163" s="13" t="b">
        <f t="shared" si="28"/>
        <v>1</v>
      </c>
    </row>
    <row r="164" spans="2:19" x14ac:dyDescent="0.25">
      <c r="B164" s="1">
        <v>141</v>
      </c>
      <c r="C164" s="3">
        <f t="shared" si="34"/>
        <v>1218138.8102121507</v>
      </c>
      <c r="D164" s="5"/>
      <c r="E164" s="3">
        <f t="shared" si="24"/>
        <v>8120.925401414338</v>
      </c>
      <c r="F164" s="121">
        <f t="shared" si="25"/>
        <v>8607.8759784550239</v>
      </c>
      <c r="G164" s="3">
        <f t="shared" si="29"/>
        <v>1209530.9342336957</v>
      </c>
      <c r="H164" s="3">
        <f t="shared" si="30"/>
        <v>0</v>
      </c>
      <c r="I164" s="13" t="b">
        <f t="shared" si="26"/>
        <v>1</v>
      </c>
      <c r="J164" s="13"/>
      <c r="M164" s="3">
        <f t="shared" si="35"/>
        <v>1240610.3887614799</v>
      </c>
      <c r="N164" s="5"/>
      <c r="O164" s="3">
        <f t="shared" si="31"/>
        <v>8787.6569203938161</v>
      </c>
      <c r="P164" s="3">
        <f t="shared" si="27"/>
        <v>8568.8077469168129</v>
      </c>
      <c r="Q164" s="3">
        <f t="shared" si="32"/>
        <v>1232041.5810145631</v>
      </c>
      <c r="R164" s="3">
        <f t="shared" si="33"/>
        <v>0</v>
      </c>
      <c r="S164" s="13" t="b">
        <f t="shared" si="28"/>
        <v>1</v>
      </c>
    </row>
    <row r="165" spans="2:19" x14ac:dyDescent="0.25">
      <c r="B165" s="1">
        <v>142</v>
      </c>
      <c r="C165" s="3">
        <f t="shared" si="34"/>
        <v>1209530.9342336957</v>
      </c>
      <c r="D165" s="5"/>
      <c r="E165" s="3">
        <f t="shared" si="24"/>
        <v>8063.5395615579719</v>
      </c>
      <c r="F165" s="121">
        <f t="shared" si="25"/>
        <v>8665.2618183113882</v>
      </c>
      <c r="G165" s="3">
        <f t="shared" si="29"/>
        <v>1200865.6724153843</v>
      </c>
      <c r="H165" s="3">
        <f t="shared" si="30"/>
        <v>0</v>
      </c>
      <c r="I165" s="13" t="b">
        <f t="shared" si="26"/>
        <v>1</v>
      </c>
      <c r="J165" s="13"/>
      <c r="M165" s="3">
        <f t="shared" si="35"/>
        <v>1232041.5810145631</v>
      </c>
      <c r="N165" s="5"/>
      <c r="O165" s="3">
        <f t="shared" si="31"/>
        <v>8726.961198853156</v>
      </c>
      <c r="P165" s="3">
        <f t="shared" si="27"/>
        <v>8629.503468457473</v>
      </c>
      <c r="Q165" s="3">
        <f t="shared" si="32"/>
        <v>1223412.0775461057</v>
      </c>
      <c r="R165" s="3">
        <f t="shared" si="33"/>
        <v>0</v>
      </c>
      <c r="S165" s="13" t="b">
        <f t="shared" si="28"/>
        <v>1</v>
      </c>
    </row>
    <row r="166" spans="2:19" x14ac:dyDescent="0.25">
      <c r="B166" s="1">
        <v>143</v>
      </c>
      <c r="C166" s="3">
        <f t="shared" si="34"/>
        <v>1200865.6724153843</v>
      </c>
      <c r="D166" s="5"/>
      <c r="E166" s="3">
        <f t="shared" si="24"/>
        <v>8005.7711494358964</v>
      </c>
      <c r="F166" s="121">
        <f t="shared" si="25"/>
        <v>8723.0302304334655</v>
      </c>
      <c r="G166" s="3">
        <f t="shared" si="29"/>
        <v>1192142.6421849509</v>
      </c>
      <c r="H166" s="3">
        <f t="shared" si="30"/>
        <v>0</v>
      </c>
      <c r="I166" s="13" t="b">
        <f t="shared" si="26"/>
        <v>1</v>
      </c>
      <c r="J166" s="13"/>
      <c r="M166" s="3">
        <f t="shared" si="35"/>
        <v>1223412.0775461057</v>
      </c>
      <c r="N166" s="5"/>
      <c r="O166" s="3">
        <f t="shared" si="31"/>
        <v>8665.8355492849169</v>
      </c>
      <c r="P166" s="3">
        <f t="shared" si="27"/>
        <v>8690.6291180257122</v>
      </c>
      <c r="Q166" s="3">
        <f t="shared" si="32"/>
        <v>1214721.44842808</v>
      </c>
      <c r="R166" s="3">
        <f t="shared" si="33"/>
        <v>0</v>
      </c>
      <c r="S166" s="13" t="b">
        <f t="shared" si="28"/>
        <v>1</v>
      </c>
    </row>
    <row r="167" spans="2:19" x14ac:dyDescent="0.25">
      <c r="B167" s="1">
        <v>144</v>
      </c>
      <c r="C167" s="3">
        <f t="shared" si="34"/>
        <v>1192142.6421849509</v>
      </c>
      <c r="D167" s="5"/>
      <c r="E167" s="3">
        <f t="shared" si="24"/>
        <v>7947.6176145663394</v>
      </c>
      <c r="F167" s="121">
        <f t="shared" si="25"/>
        <v>8781.1837653030216</v>
      </c>
      <c r="G167" s="3">
        <f t="shared" si="29"/>
        <v>1183361.4584196478</v>
      </c>
      <c r="H167" s="3">
        <f t="shared" si="30"/>
        <v>0</v>
      </c>
      <c r="I167" s="13" t="b">
        <f t="shared" si="26"/>
        <v>1</v>
      </c>
      <c r="J167" s="13"/>
      <c r="M167" s="3">
        <f t="shared" si="35"/>
        <v>1214721.44842808</v>
      </c>
      <c r="N167" s="5"/>
      <c r="O167" s="3">
        <f t="shared" si="31"/>
        <v>8604.2769263655664</v>
      </c>
      <c r="P167" s="3">
        <f t="shared" si="27"/>
        <v>8752.1877409450626</v>
      </c>
      <c r="Q167" s="3">
        <f t="shared" si="32"/>
        <v>1205969.2606871349</v>
      </c>
      <c r="R167" s="3">
        <f t="shared" si="33"/>
        <v>0</v>
      </c>
      <c r="S167" s="13" t="b">
        <f t="shared" si="28"/>
        <v>1</v>
      </c>
    </row>
    <row r="168" spans="2:19" x14ac:dyDescent="0.25">
      <c r="B168" s="1">
        <v>145</v>
      </c>
      <c r="C168" s="3">
        <f t="shared" si="34"/>
        <v>1183361.4584196478</v>
      </c>
      <c r="D168" s="5"/>
      <c r="E168" s="3">
        <f t="shared" si="24"/>
        <v>7889.0763894643187</v>
      </c>
      <c r="F168" s="121">
        <f t="shared" si="25"/>
        <v>8839.7249904050423</v>
      </c>
      <c r="G168" s="3">
        <f t="shared" si="29"/>
        <v>1174521.7334292426</v>
      </c>
      <c r="H168" s="3">
        <f t="shared" si="30"/>
        <v>0</v>
      </c>
      <c r="I168" s="13" t="b">
        <f t="shared" si="26"/>
        <v>1</v>
      </c>
      <c r="J168" s="13"/>
      <c r="M168" s="3">
        <f t="shared" si="35"/>
        <v>1205969.2606871349</v>
      </c>
      <c r="N168" s="5"/>
      <c r="O168" s="3">
        <f t="shared" si="31"/>
        <v>8542.2822632005391</v>
      </c>
      <c r="P168" s="3">
        <f t="shared" si="27"/>
        <v>8814.1824041100899</v>
      </c>
      <c r="Q168" s="3">
        <f t="shared" si="32"/>
        <v>1197155.078283025</v>
      </c>
      <c r="R168" s="3">
        <f t="shared" si="33"/>
        <v>0</v>
      </c>
      <c r="S168" s="13" t="b">
        <f t="shared" si="28"/>
        <v>1</v>
      </c>
    </row>
    <row r="169" spans="2:19" x14ac:dyDescent="0.25">
      <c r="B169" s="1">
        <v>146</v>
      </c>
      <c r="C169" s="3">
        <f t="shared" si="34"/>
        <v>1174521.7334292426</v>
      </c>
      <c r="D169" s="5"/>
      <c r="E169" s="3">
        <f t="shared" si="24"/>
        <v>7830.1448895282847</v>
      </c>
      <c r="F169" s="121">
        <f t="shared" si="25"/>
        <v>8898.6564903410763</v>
      </c>
      <c r="G169" s="3">
        <f t="shared" si="29"/>
        <v>1165623.0769389016</v>
      </c>
      <c r="H169" s="3">
        <f t="shared" si="30"/>
        <v>0</v>
      </c>
      <c r="I169" s="13" t="b">
        <f t="shared" si="26"/>
        <v>1</v>
      </c>
      <c r="J169" s="13"/>
      <c r="M169" s="3">
        <f t="shared" si="35"/>
        <v>1197155.078283025</v>
      </c>
      <c r="N169" s="5"/>
      <c r="O169" s="3">
        <f t="shared" si="31"/>
        <v>8479.8484711714282</v>
      </c>
      <c r="P169" s="3">
        <f t="shared" si="27"/>
        <v>8876.6161961392008</v>
      </c>
      <c r="Q169" s="3">
        <f t="shared" si="32"/>
        <v>1188278.4620868857</v>
      </c>
      <c r="R169" s="3">
        <f t="shared" si="33"/>
        <v>0</v>
      </c>
      <c r="S169" s="13" t="b">
        <f t="shared" si="28"/>
        <v>1</v>
      </c>
    </row>
    <row r="170" spans="2:19" x14ac:dyDescent="0.25">
      <c r="B170" s="1">
        <v>147</v>
      </c>
      <c r="C170" s="3">
        <f t="shared" si="34"/>
        <v>1165623.0769389016</v>
      </c>
      <c r="D170" s="5"/>
      <c r="E170" s="3">
        <f t="shared" si="24"/>
        <v>7770.8205129260114</v>
      </c>
      <c r="F170" s="121">
        <f t="shared" si="25"/>
        <v>8957.9808669433496</v>
      </c>
      <c r="G170" s="3">
        <f t="shared" si="29"/>
        <v>1156665.0960719583</v>
      </c>
      <c r="H170" s="3">
        <f t="shared" si="30"/>
        <v>0</v>
      </c>
      <c r="I170" s="13" t="b">
        <f t="shared" si="26"/>
        <v>1</v>
      </c>
      <c r="J170" s="13"/>
      <c r="M170" s="3">
        <f t="shared" si="35"/>
        <v>1188278.4620868857</v>
      </c>
      <c r="N170" s="5"/>
      <c r="O170" s="3">
        <f t="shared" si="31"/>
        <v>8416.9724397821083</v>
      </c>
      <c r="P170" s="3">
        <f t="shared" si="27"/>
        <v>8939.4922275285207</v>
      </c>
      <c r="Q170" s="3">
        <f t="shared" si="32"/>
        <v>1179338.9698593572</v>
      </c>
      <c r="R170" s="3">
        <f t="shared" si="33"/>
        <v>0</v>
      </c>
      <c r="S170" s="13" t="b">
        <f t="shared" si="28"/>
        <v>1</v>
      </c>
    </row>
    <row r="171" spans="2:19" x14ac:dyDescent="0.25">
      <c r="B171" s="1">
        <v>148</v>
      </c>
      <c r="C171" s="3">
        <f t="shared" si="34"/>
        <v>1156665.0960719583</v>
      </c>
      <c r="D171" s="5"/>
      <c r="E171" s="3">
        <f t="shared" si="24"/>
        <v>7711.1006404797226</v>
      </c>
      <c r="F171" s="121">
        <f t="shared" si="25"/>
        <v>9017.7007393896383</v>
      </c>
      <c r="G171" s="3">
        <f t="shared" si="29"/>
        <v>1147647.3953325686</v>
      </c>
      <c r="H171" s="3">
        <f t="shared" si="30"/>
        <v>0</v>
      </c>
      <c r="I171" s="13" t="b">
        <f t="shared" si="26"/>
        <v>1</v>
      </c>
      <c r="J171" s="13"/>
      <c r="M171" s="3">
        <f t="shared" si="35"/>
        <v>1179338.9698593572</v>
      </c>
      <c r="N171" s="5"/>
      <c r="O171" s="3">
        <f t="shared" si="31"/>
        <v>8353.6510365037811</v>
      </c>
      <c r="P171" s="3">
        <f t="shared" si="27"/>
        <v>9002.8136308068479</v>
      </c>
      <c r="Q171" s="3">
        <f t="shared" si="32"/>
        <v>1170336.1562285505</v>
      </c>
      <c r="R171" s="3">
        <f t="shared" si="33"/>
        <v>0</v>
      </c>
      <c r="S171" s="13" t="b">
        <f t="shared" si="28"/>
        <v>1</v>
      </c>
    </row>
    <row r="172" spans="2:19" x14ac:dyDescent="0.25">
      <c r="B172" s="1">
        <v>149</v>
      </c>
      <c r="C172" s="3">
        <f t="shared" si="34"/>
        <v>1147647.3953325686</v>
      </c>
      <c r="D172" s="5"/>
      <c r="E172" s="3">
        <f t="shared" si="24"/>
        <v>7650.9826355504574</v>
      </c>
      <c r="F172" s="121">
        <f t="shared" si="25"/>
        <v>9077.8187443189036</v>
      </c>
      <c r="G172" s="3">
        <f t="shared" si="29"/>
        <v>1138569.5765882498</v>
      </c>
      <c r="H172" s="3">
        <f t="shared" si="30"/>
        <v>0</v>
      </c>
      <c r="I172" s="13" t="b">
        <f t="shared" si="26"/>
        <v>1</v>
      </c>
      <c r="J172" s="13"/>
      <c r="M172" s="3">
        <f t="shared" si="35"/>
        <v>1170336.1562285505</v>
      </c>
      <c r="N172" s="5"/>
      <c r="O172" s="3">
        <f t="shared" si="31"/>
        <v>8289.8811066188991</v>
      </c>
      <c r="P172" s="3">
        <f t="shared" si="27"/>
        <v>9066.5835606917299</v>
      </c>
      <c r="Q172" s="3">
        <f t="shared" si="32"/>
        <v>1161269.5726678588</v>
      </c>
      <c r="R172" s="3">
        <f t="shared" si="33"/>
        <v>0</v>
      </c>
      <c r="S172" s="13" t="b">
        <f t="shared" si="28"/>
        <v>1</v>
      </c>
    </row>
    <row r="173" spans="2:19" x14ac:dyDescent="0.25">
      <c r="B173" s="1">
        <v>150</v>
      </c>
      <c r="C173" s="3">
        <f t="shared" si="34"/>
        <v>1138569.5765882498</v>
      </c>
      <c r="D173" s="5"/>
      <c r="E173" s="3">
        <f t="shared" si="24"/>
        <v>7590.463843921666</v>
      </c>
      <c r="F173" s="121">
        <f t="shared" si="25"/>
        <v>9138.3375359476959</v>
      </c>
      <c r="G173" s="3">
        <f t="shared" si="29"/>
        <v>1129431.239052302</v>
      </c>
      <c r="H173" s="3">
        <f t="shared" si="30"/>
        <v>0</v>
      </c>
      <c r="I173" s="13" t="b">
        <f t="shared" si="26"/>
        <v>1</v>
      </c>
      <c r="J173" s="13"/>
      <c r="M173" s="3">
        <f t="shared" si="35"/>
        <v>1161269.5726678588</v>
      </c>
      <c r="N173" s="5"/>
      <c r="O173" s="3">
        <f t="shared" si="31"/>
        <v>8225.6594730640008</v>
      </c>
      <c r="P173" s="3">
        <f t="shared" si="27"/>
        <v>9130.8051942466282</v>
      </c>
      <c r="Q173" s="3">
        <f t="shared" si="32"/>
        <v>1152138.7674736122</v>
      </c>
      <c r="R173" s="3">
        <f t="shared" si="33"/>
        <v>0</v>
      </c>
      <c r="S173" s="13" t="b">
        <f t="shared" si="28"/>
        <v>1</v>
      </c>
    </row>
    <row r="174" spans="2:19" x14ac:dyDescent="0.25">
      <c r="B174" s="1">
        <v>151</v>
      </c>
      <c r="C174" s="3">
        <f t="shared" si="34"/>
        <v>1129431.239052302</v>
      </c>
      <c r="D174" s="5"/>
      <c r="E174" s="3">
        <f t="shared" si="24"/>
        <v>7529.5415936820136</v>
      </c>
      <c r="F174" s="121">
        <f t="shared" si="25"/>
        <v>9199.2597861873473</v>
      </c>
      <c r="G174" s="3">
        <f t="shared" si="29"/>
        <v>1120231.9792661145</v>
      </c>
      <c r="H174" s="3">
        <f t="shared" si="30"/>
        <v>0</v>
      </c>
      <c r="I174" s="13" t="b">
        <f t="shared" si="26"/>
        <v>1</v>
      </c>
      <c r="J174" s="13"/>
      <c r="M174" s="3">
        <f t="shared" si="35"/>
        <v>1152138.7674736122</v>
      </c>
      <c r="N174" s="5"/>
      <c r="O174" s="3">
        <f t="shared" si="31"/>
        <v>8160.9829362714208</v>
      </c>
      <c r="P174" s="3">
        <f t="shared" si="27"/>
        <v>9195.4817310392082</v>
      </c>
      <c r="Q174" s="3">
        <f t="shared" si="32"/>
        <v>1142943.285742573</v>
      </c>
      <c r="R174" s="3">
        <f t="shared" si="33"/>
        <v>0</v>
      </c>
      <c r="S174" s="13" t="b">
        <f t="shared" si="28"/>
        <v>1</v>
      </c>
    </row>
    <row r="175" spans="2:19" x14ac:dyDescent="0.25">
      <c r="B175" s="1">
        <v>152</v>
      </c>
      <c r="C175" s="3">
        <f t="shared" si="34"/>
        <v>1120231.9792661145</v>
      </c>
      <c r="D175" s="5"/>
      <c r="E175" s="3">
        <f t="shared" si="24"/>
        <v>7468.2131951074307</v>
      </c>
      <c r="F175" s="121">
        <f t="shared" si="25"/>
        <v>9260.5881847619312</v>
      </c>
      <c r="G175" s="3">
        <f t="shared" si="29"/>
        <v>1110971.3910813527</v>
      </c>
      <c r="H175" s="3">
        <f t="shared" si="30"/>
        <v>0</v>
      </c>
      <c r="I175" s="13" t="b">
        <f t="shared" si="26"/>
        <v>1</v>
      </c>
      <c r="J175" s="13"/>
      <c r="M175" s="3">
        <f t="shared" si="35"/>
        <v>1142943.285742573</v>
      </c>
      <c r="N175" s="5"/>
      <c r="O175" s="3">
        <f t="shared" si="31"/>
        <v>8095.8482740098925</v>
      </c>
      <c r="P175" s="3">
        <f t="shared" si="27"/>
        <v>9260.6163933007374</v>
      </c>
      <c r="Q175" s="3">
        <f t="shared" si="32"/>
        <v>1133682.6693492723</v>
      </c>
      <c r="R175" s="3">
        <f t="shared" si="33"/>
        <v>0</v>
      </c>
      <c r="S175" s="13" t="b">
        <f t="shared" si="28"/>
        <v>1</v>
      </c>
    </row>
    <row r="176" spans="2:19" x14ac:dyDescent="0.25">
      <c r="B176" s="1">
        <v>153</v>
      </c>
      <c r="C176" s="3">
        <f t="shared" si="34"/>
        <v>1110971.3910813527</v>
      </c>
      <c r="D176" s="5"/>
      <c r="E176" s="3">
        <f t="shared" si="24"/>
        <v>7406.475940542352</v>
      </c>
      <c r="F176" s="121">
        <f t="shared" si="25"/>
        <v>9322.325439327009</v>
      </c>
      <c r="G176" s="3">
        <f t="shared" si="29"/>
        <v>1101649.0656420258</v>
      </c>
      <c r="H176" s="3">
        <f t="shared" si="30"/>
        <v>0</v>
      </c>
      <c r="I176" s="13" t="b">
        <f t="shared" si="26"/>
        <v>1</v>
      </c>
      <c r="J176" s="13"/>
      <c r="M176" s="3">
        <f t="shared" si="35"/>
        <v>1133682.6693492723</v>
      </c>
      <c r="N176" s="5"/>
      <c r="O176" s="3">
        <f t="shared" si="31"/>
        <v>8030.2522412240123</v>
      </c>
      <c r="P176" s="3">
        <f t="shared" si="27"/>
        <v>9326.2124260866167</v>
      </c>
      <c r="Q176" s="3">
        <f t="shared" si="32"/>
        <v>1124356.4569231856</v>
      </c>
      <c r="R176" s="3">
        <f t="shared" si="33"/>
        <v>0</v>
      </c>
      <c r="S176" s="13" t="b">
        <f t="shared" si="28"/>
        <v>1</v>
      </c>
    </row>
    <row r="177" spans="2:19" x14ac:dyDescent="0.25">
      <c r="B177" s="1">
        <v>154</v>
      </c>
      <c r="C177" s="3">
        <f t="shared" si="34"/>
        <v>1101649.0656420258</v>
      </c>
      <c r="D177" s="5"/>
      <c r="E177" s="3">
        <f t="shared" si="24"/>
        <v>7344.3271042801725</v>
      </c>
      <c r="F177" s="121">
        <f t="shared" si="25"/>
        <v>9384.4742755891893</v>
      </c>
      <c r="G177" s="3">
        <f t="shared" si="29"/>
        <v>1092264.5913664366</v>
      </c>
      <c r="H177" s="3">
        <f t="shared" si="30"/>
        <v>0</v>
      </c>
      <c r="I177" s="13" t="b">
        <f t="shared" si="26"/>
        <v>1</v>
      </c>
      <c r="J177" s="13"/>
      <c r="M177" s="3">
        <f t="shared" si="35"/>
        <v>1124356.4569231856</v>
      </c>
      <c r="N177" s="5"/>
      <c r="O177" s="3">
        <f t="shared" si="31"/>
        <v>7964.1915698725652</v>
      </c>
      <c r="P177" s="3">
        <f t="shared" si="27"/>
        <v>9392.2730974380647</v>
      </c>
      <c r="Q177" s="3">
        <f t="shared" si="32"/>
        <v>1114964.1838257476</v>
      </c>
      <c r="R177" s="3">
        <f t="shared" si="33"/>
        <v>0</v>
      </c>
      <c r="S177" s="13" t="b">
        <f t="shared" si="28"/>
        <v>1</v>
      </c>
    </row>
    <row r="178" spans="2:19" x14ac:dyDescent="0.25">
      <c r="B178" s="1">
        <v>155</v>
      </c>
      <c r="C178" s="3">
        <f t="shared" si="34"/>
        <v>1092264.5913664366</v>
      </c>
      <c r="D178" s="5"/>
      <c r="E178" s="3">
        <f t="shared" si="24"/>
        <v>7281.7639424429108</v>
      </c>
      <c r="F178" s="121">
        <f t="shared" si="25"/>
        <v>9447.0374374264502</v>
      </c>
      <c r="G178" s="3">
        <f t="shared" si="29"/>
        <v>1082817.5539290102</v>
      </c>
      <c r="H178" s="3">
        <f t="shared" si="30"/>
        <v>0</v>
      </c>
      <c r="I178" s="13" t="b">
        <f t="shared" si="26"/>
        <v>1</v>
      </c>
      <c r="J178" s="13"/>
      <c r="M178" s="3">
        <f t="shared" si="35"/>
        <v>1114964.1838257476</v>
      </c>
      <c r="N178" s="5"/>
      <c r="O178" s="3">
        <f t="shared" si="31"/>
        <v>7897.6629687657123</v>
      </c>
      <c r="P178" s="3">
        <f t="shared" si="27"/>
        <v>9458.8016985449176</v>
      </c>
      <c r="Q178" s="3">
        <f t="shared" si="32"/>
        <v>1105505.3821272026</v>
      </c>
      <c r="R178" s="3">
        <f t="shared" si="33"/>
        <v>0</v>
      </c>
      <c r="S178" s="13" t="b">
        <f t="shared" si="28"/>
        <v>1</v>
      </c>
    </row>
    <row r="179" spans="2:19" x14ac:dyDescent="0.25">
      <c r="B179" s="1">
        <v>156</v>
      </c>
      <c r="C179" s="3">
        <f t="shared" si="34"/>
        <v>1082817.5539290102</v>
      </c>
      <c r="D179" s="5"/>
      <c r="E179" s="3">
        <f t="shared" si="24"/>
        <v>7218.7836928600682</v>
      </c>
      <c r="F179" s="121">
        <f t="shared" si="25"/>
        <v>9510.0176870092928</v>
      </c>
      <c r="G179" s="3">
        <f t="shared" si="29"/>
        <v>1073307.536242001</v>
      </c>
      <c r="H179" s="3">
        <f t="shared" si="30"/>
        <v>0</v>
      </c>
      <c r="I179" s="13" t="b">
        <f t="shared" si="26"/>
        <v>1</v>
      </c>
      <c r="J179" s="13"/>
      <c r="M179" s="3">
        <f t="shared" si="35"/>
        <v>1105505.3821272026</v>
      </c>
      <c r="N179" s="5"/>
      <c r="O179" s="3">
        <f t="shared" si="31"/>
        <v>7830.6631234010192</v>
      </c>
      <c r="P179" s="3">
        <f t="shared" si="27"/>
        <v>9525.8015439096089</v>
      </c>
      <c r="Q179" s="3">
        <f t="shared" si="32"/>
        <v>1095979.580583293</v>
      </c>
      <c r="R179" s="3">
        <f t="shared" si="33"/>
        <v>0</v>
      </c>
      <c r="S179" s="13" t="b">
        <f t="shared" si="28"/>
        <v>1</v>
      </c>
    </row>
    <row r="180" spans="2:19" x14ac:dyDescent="0.25">
      <c r="B180" s="1">
        <v>157</v>
      </c>
      <c r="C180" s="3">
        <f t="shared" si="34"/>
        <v>1073307.536242001</v>
      </c>
      <c r="D180" s="5"/>
      <c r="E180" s="3">
        <f t="shared" si="24"/>
        <v>7155.3835749466734</v>
      </c>
      <c r="F180" s="121">
        <f t="shared" si="25"/>
        <v>9573.4178049226866</v>
      </c>
      <c r="G180" s="3">
        <f t="shared" si="29"/>
        <v>1063734.1184370783</v>
      </c>
      <c r="H180" s="3">
        <f t="shared" si="30"/>
        <v>0</v>
      </c>
      <c r="I180" s="13" t="b">
        <f t="shared" si="26"/>
        <v>1</v>
      </c>
      <c r="J180" s="13"/>
      <c r="M180" s="3">
        <f t="shared" si="35"/>
        <v>1095979.580583293</v>
      </c>
      <c r="N180" s="5"/>
      <c r="O180" s="3">
        <f t="shared" si="31"/>
        <v>7763.1886957983261</v>
      </c>
      <c r="P180" s="3">
        <f t="shared" si="27"/>
        <v>9593.2759715123029</v>
      </c>
      <c r="Q180" s="3">
        <f t="shared" si="32"/>
        <v>1086386.3046117807</v>
      </c>
      <c r="R180" s="3">
        <f t="shared" si="33"/>
        <v>0</v>
      </c>
      <c r="S180" s="13" t="b">
        <f t="shared" si="28"/>
        <v>1</v>
      </c>
    </row>
    <row r="181" spans="2:19" x14ac:dyDescent="0.25">
      <c r="B181" s="1">
        <v>158</v>
      </c>
      <c r="C181" s="3">
        <f t="shared" si="34"/>
        <v>1063734.1184370783</v>
      </c>
      <c r="D181" s="5"/>
      <c r="E181" s="3">
        <f t="shared" si="24"/>
        <v>7091.5607895805224</v>
      </c>
      <c r="F181" s="121">
        <f t="shared" si="25"/>
        <v>9637.2405902888386</v>
      </c>
      <c r="G181" s="3">
        <f t="shared" si="29"/>
        <v>1054096.8778467895</v>
      </c>
      <c r="H181" s="3">
        <f t="shared" si="30"/>
        <v>0</v>
      </c>
      <c r="I181" s="13" t="b">
        <f t="shared" si="26"/>
        <v>1</v>
      </c>
      <c r="J181" s="13"/>
      <c r="M181" s="3">
        <f t="shared" si="35"/>
        <v>1086386.3046117807</v>
      </c>
      <c r="N181" s="5"/>
      <c r="O181" s="3">
        <f t="shared" si="31"/>
        <v>7695.2363243334466</v>
      </c>
      <c r="P181" s="3">
        <f t="shared" si="27"/>
        <v>9661.2283429771815</v>
      </c>
      <c r="Q181" s="3">
        <f t="shared" si="32"/>
        <v>1076725.0762688036</v>
      </c>
      <c r="R181" s="3">
        <f t="shared" si="33"/>
        <v>0</v>
      </c>
      <c r="S181" s="13" t="b">
        <f t="shared" si="28"/>
        <v>1</v>
      </c>
    </row>
    <row r="182" spans="2:19" x14ac:dyDescent="0.25">
      <c r="B182" s="1">
        <v>159</v>
      </c>
      <c r="C182" s="3">
        <f t="shared" si="34"/>
        <v>1054096.8778467895</v>
      </c>
      <c r="D182" s="5"/>
      <c r="E182" s="3">
        <f t="shared" si="24"/>
        <v>7027.3125189785978</v>
      </c>
      <c r="F182" s="121">
        <f t="shared" si="25"/>
        <v>9701.488860890764</v>
      </c>
      <c r="G182" s="3">
        <f t="shared" si="29"/>
        <v>1044395.3889858988</v>
      </c>
      <c r="H182" s="3">
        <f t="shared" si="30"/>
        <v>0</v>
      </c>
      <c r="I182" s="13" t="b">
        <f t="shared" si="26"/>
        <v>1</v>
      </c>
      <c r="J182" s="13"/>
      <c r="M182" s="3">
        <f t="shared" si="35"/>
        <v>1076725.0762688036</v>
      </c>
      <c r="N182" s="5"/>
      <c r="O182" s="3">
        <f t="shared" si="31"/>
        <v>7626.802623570692</v>
      </c>
      <c r="P182" s="3">
        <f t="shared" si="27"/>
        <v>9729.6620437399361</v>
      </c>
      <c r="Q182" s="3">
        <f t="shared" si="32"/>
        <v>1066995.4142250635</v>
      </c>
      <c r="R182" s="3">
        <f t="shared" si="33"/>
        <v>0</v>
      </c>
      <c r="S182" s="13" t="b">
        <f t="shared" si="28"/>
        <v>1</v>
      </c>
    </row>
    <row r="183" spans="2:19" x14ac:dyDescent="0.25">
      <c r="B183" s="1">
        <v>160</v>
      </c>
      <c r="C183" s="3">
        <f t="shared" si="34"/>
        <v>1044395.3889858988</v>
      </c>
      <c r="D183" s="5"/>
      <c r="E183" s="3">
        <f t="shared" si="24"/>
        <v>6962.6359265726596</v>
      </c>
      <c r="F183" s="121">
        <f t="shared" si="25"/>
        <v>9766.1654532967004</v>
      </c>
      <c r="G183" s="3">
        <f t="shared" si="29"/>
        <v>1034629.2235326021</v>
      </c>
      <c r="H183" s="3">
        <f t="shared" si="30"/>
        <v>0</v>
      </c>
      <c r="I183" s="13" t="b">
        <f t="shared" si="26"/>
        <v>1</v>
      </c>
      <c r="J183" s="13"/>
      <c r="M183" s="3">
        <f t="shared" si="35"/>
        <v>1066995.4142250635</v>
      </c>
      <c r="N183" s="5"/>
      <c r="O183" s="3">
        <f t="shared" si="31"/>
        <v>7557.8841840942005</v>
      </c>
      <c r="P183" s="3">
        <f t="shared" si="27"/>
        <v>9798.5804832164285</v>
      </c>
      <c r="Q183" s="3">
        <f t="shared" si="32"/>
        <v>1057196.8337418472</v>
      </c>
      <c r="R183" s="3">
        <f t="shared" si="33"/>
        <v>0</v>
      </c>
      <c r="S183" s="13" t="b">
        <f t="shared" si="28"/>
        <v>1</v>
      </c>
    </row>
    <row r="184" spans="2:19" x14ac:dyDescent="0.25">
      <c r="B184" s="1">
        <v>161</v>
      </c>
      <c r="C184" s="3">
        <f t="shared" si="34"/>
        <v>1034629.2235326021</v>
      </c>
      <c r="D184" s="5"/>
      <c r="E184" s="3">
        <f t="shared" si="24"/>
        <v>6897.5281568840146</v>
      </c>
      <c r="F184" s="121">
        <f t="shared" si="25"/>
        <v>9831.2732229853464</v>
      </c>
      <c r="G184" s="3">
        <f t="shared" si="29"/>
        <v>1024797.9503096167</v>
      </c>
      <c r="H184" s="3">
        <f t="shared" si="30"/>
        <v>0</v>
      </c>
      <c r="I184" s="13" t="b">
        <f t="shared" si="26"/>
        <v>1</v>
      </c>
      <c r="J184" s="13"/>
      <c r="M184" s="3">
        <f t="shared" si="35"/>
        <v>1057196.8337418472</v>
      </c>
      <c r="N184" s="5"/>
      <c r="O184" s="3">
        <f t="shared" si="31"/>
        <v>7488.4775723380844</v>
      </c>
      <c r="P184" s="3">
        <f t="shared" si="27"/>
        <v>9867.9870949725446</v>
      </c>
      <c r="Q184" s="3">
        <f t="shared" si="32"/>
        <v>1047328.8466468747</v>
      </c>
      <c r="R184" s="3">
        <f t="shared" si="33"/>
        <v>0</v>
      </c>
      <c r="S184" s="13" t="b">
        <f t="shared" si="28"/>
        <v>1</v>
      </c>
    </row>
    <row r="185" spans="2:19" x14ac:dyDescent="0.25">
      <c r="B185" s="1">
        <v>162</v>
      </c>
      <c r="C185" s="3">
        <f t="shared" si="34"/>
        <v>1024797.9503096167</v>
      </c>
      <c r="D185" s="5"/>
      <c r="E185" s="3">
        <f t="shared" si="24"/>
        <v>6831.9863353974451</v>
      </c>
      <c r="F185" s="121">
        <f t="shared" si="25"/>
        <v>9896.8150444719158</v>
      </c>
      <c r="G185" s="3">
        <f t="shared" si="29"/>
        <v>1014901.1352651449</v>
      </c>
      <c r="H185" s="3">
        <f t="shared" si="30"/>
        <v>0</v>
      </c>
      <c r="I185" s="13" t="b">
        <f t="shared" si="26"/>
        <v>1</v>
      </c>
      <c r="J185" s="13"/>
      <c r="M185" s="3">
        <f t="shared" si="35"/>
        <v>1047328.8466468747</v>
      </c>
      <c r="N185" s="5"/>
      <c r="O185" s="3">
        <f t="shared" si="31"/>
        <v>7418.5793304153631</v>
      </c>
      <c r="P185" s="3">
        <f t="shared" si="27"/>
        <v>9937.8853368952659</v>
      </c>
      <c r="Q185" s="3">
        <f t="shared" si="32"/>
        <v>1037390.9613099794</v>
      </c>
      <c r="R185" s="3">
        <f t="shared" si="33"/>
        <v>0</v>
      </c>
      <c r="S185" s="13" t="b">
        <f t="shared" si="28"/>
        <v>1</v>
      </c>
    </row>
    <row r="186" spans="2:19" x14ac:dyDescent="0.25">
      <c r="B186" s="1">
        <v>163</v>
      </c>
      <c r="C186" s="3">
        <f t="shared" si="34"/>
        <v>1014901.1352651449</v>
      </c>
      <c r="D186" s="5"/>
      <c r="E186" s="3">
        <f t="shared" si="24"/>
        <v>6766.0075684342992</v>
      </c>
      <c r="F186" s="121">
        <f t="shared" si="25"/>
        <v>9962.7938114350618</v>
      </c>
      <c r="G186" s="3">
        <f t="shared" si="29"/>
        <v>1004938.3414537098</v>
      </c>
      <c r="H186" s="3">
        <f t="shared" si="30"/>
        <v>0</v>
      </c>
      <c r="I186" s="13" t="b">
        <f t="shared" si="26"/>
        <v>1</v>
      </c>
      <c r="J186" s="13"/>
      <c r="M186" s="3">
        <f t="shared" si="35"/>
        <v>1037390.9613099794</v>
      </c>
      <c r="N186" s="5"/>
      <c r="O186" s="3">
        <f t="shared" si="31"/>
        <v>7348.1859759456884</v>
      </c>
      <c r="P186" s="3">
        <f t="shared" si="27"/>
        <v>10008.27869136494</v>
      </c>
      <c r="Q186" s="3">
        <f t="shared" si="32"/>
        <v>1027382.6826186145</v>
      </c>
      <c r="R186" s="3">
        <f t="shared" si="33"/>
        <v>0</v>
      </c>
      <c r="S186" s="13" t="b">
        <f t="shared" si="28"/>
        <v>1</v>
      </c>
    </row>
    <row r="187" spans="2:19" x14ac:dyDescent="0.25">
      <c r="B187" s="1">
        <v>164</v>
      </c>
      <c r="C187" s="3">
        <f t="shared" si="34"/>
        <v>1004938.3414537098</v>
      </c>
      <c r="D187" s="5"/>
      <c r="E187" s="3">
        <f t="shared" si="24"/>
        <v>6699.5889430247325</v>
      </c>
      <c r="F187" s="121">
        <f t="shared" si="25"/>
        <v>10029.212436844628</v>
      </c>
      <c r="G187" s="3">
        <f t="shared" si="29"/>
        <v>994909.12901686516</v>
      </c>
      <c r="H187" s="3">
        <f t="shared" si="30"/>
        <v>0</v>
      </c>
      <c r="I187" s="13" t="b">
        <f t="shared" si="26"/>
        <v>1</v>
      </c>
      <c r="J187" s="13"/>
      <c r="M187" s="3">
        <f t="shared" si="35"/>
        <v>1027382.6826186145</v>
      </c>
      <c r="N187" s="5"/>
      <c r="O187" s="3">
        <f t="shared" si="31"/>
        <v>7277.2940018818535</v>
      </c>
      <c r="P187" s="3">
        <f t="shared" si="27"/>
        <v>10079.170665428775</v>
      </c>
      <c r="Q187" s="3">
        <f t="shared" si="32"/>
        <v>1017303.5119531858</v>
      </c>
      <c r="R187" s="3">
        <f t="shared" si="33"/>
        <v>0</v>
      </c>
      <c r="S187" s="13" t="b">
        <f t="shared" si="28"/>
        <v>1</v>
      </c>
    </row>
    <row r="188" spans="2:19" x14ac:dyDescent="0.25">
      <c r="B188" s="1">
        <v>165</v>
      </c>
      <c r="C188" s="3">
        <f t="shared" si="34"/>
        <v>994909.12901686516</v>
      </c>
      <c r="D188" s="5"/>
      <c r="E188" s="3">
        <f t="shared" si="24"/>
        <v>6632.7275267791019</v>
      </c>
      <c r="F188" s="121">
        <f t="shared" si="25"/>
        <v>10096.07385309026</v>
      </c>
      <c r="G188" s="3">
        <f t="shared" si="29"/>
        <v>984813.05516377487</v>
      </c>
      <c r="H188" s="3">
        <f t="shared" si="30"/>
        <v>0</v>
      </c>
      <c r="I188" s="13" t="b">
        <f t="shared" si="26"/>
        <v>1</v>
      </c>
      <c r="J188" s="13"/>
      <c r="M188" s="3">
        <f t="shared" si="35"/>
        <v>1017303.5119531858</v>
      </c>
      <c r="N188" s="5"/>
      <c r="O188" s="3">
        <f t="shared" si="31"/>
        <v>7205.8998763350664</v>
      </c>
      <c r="P188" s="3">
        <f t="shared" si="27"/>
        <v>10150.564790975563</v>
      </c>
      <c r="Q188" s="3">
        <f t="shared" si="32"/>
        <v>1007152.9471622102</v>
      </c>
      <c r="R188" s="3">
        <f t="shared" si="33"/>
        <v>0</v>
      </c>
      <c r="S188" s="13" t="b">
        <f t="shared" si="28"/>
        <v>1</v>
      </c>
    </row>
    <row r="189" spans="2:19" x14ac:dyDescent="0.25">
      <c r="B189" s="1">
        <v>166</v>
      </c>
      <c r="C189" s="3">
        <f t="shared" si="34"/>
        <v>984813.05516377487</v>
      </c>
      <c r="D189" s="5"/>
      <c r="E189" s="3">
        <f t="shared" si="24"/>
        <v>6565.4203677584992</v>
      </c>
      <c r="F189" s="121">
        <f t="shared" si="25"/>
        <v>10163.381012110862</v>
      </c>
      <c r="G189" s="3">
        <f t="shared" si="29"/>
        <v>974649.67415166402</v>
      </c>
      <c r="H189" s="3">
        <f t="shared" si="30"/>
        <v>0</v>
      </c>
      <c r="I189" s="13" t="b">
        <f t="shared" si="26"/>
        <v>1</v>
      </c>
      <c r="J189" s="13"/>
      <c r="M189" s="3">
        <f t="shared" si="35"/>
        <v>1007152.9471622102</v>
      </c>
      <c r="N189" s="5"/>
      <c r="O189" s="3">
        <f t="shared" si="31"/>
        <v>7134.0000423989895</v>
      </c>
      <c r="P189" s="3">
        <f t="shared" si="27"/>
        <v>10222.464624911639</v>
      </c>
      <c r="Q189" s="3">
        <f t="shared" si="32"/>
        <v>996930.48253729858</v>
      </c>
      <c r="R189" s="3">
        <f t="shared" si="33"/>
        <v>0</v>
      </c>
      <c r="S189" s="13" t="b">
        <f t="shared" si="28"/>
        <v>1</v>
      </c>
    </row>
    <row r="190" spans="2:19" x14ac:dyDescent="0.25">
      <c r="B190" s="1">
        <v>167</v>
      </c>
      <c r="C190" s="3">
        <f t="shared" si="34"/>
        <v>974649.67415166402</v>
      </c>
      <c r="D190" s="5"/>
      <c r="E190" s="3">
        <f t="shared" si="24"/>
        <v>6497.6644943444271</v>
      </c>
      <c r="F190" s="121">
        <f t="shared" si="25"/>
        <v>10231.136885524935</v>
      </c>
      <c r="G190" s="3">
        <f t="shared" si="29"/>
        <v>964418.53726613906</v>
      </c>
      <c r="H190" s="3">
        <f t="shared" si="30"/>
        <v>0</v>
      </c>
      <c r="I190" s="13" t="b">
        <f t="shared" si="26"/>
        <v>1</v>
      </c>
      <c r="J190" s="13"/>
      <c r="M190" s="3">
        <f t="shared" si="35"/>
        <v>996930.48253729858</v>
      </c>
      <c r="N190" s="5"/>
      <c r="O190" s="3">
        <f t="shared" si="31"/>
        <v>7061.5909179725322</v>
      </c>
      <c r="P190" s="3">
        <f t="shared" si="27"/>
        <v>10294.873749338098</v>
      </c>
      <c r="Q190" s="3">
        <f t="shared" si="32"/>
        <v>986635.60878796049</v>
      </c>
      <c r="R190" s="3">
        <f t="shared" si="33"/>
        <v>0</v>
      </c>
      <c r="S190" s="13" t="b">
        <f t="shared" si="28"/>
        <v>1</v>
      </c>
    </row>
    <row r="191" spans="2:19" x14ac:dyDescent="0.25">
      <c r="B191" s="1">
        <v>168</v>
      </c>
      <c r="C191" s="3">
        <f t="shared" si="34"/>
        <v>964418.53726613906</v>
      </c>
      <c r="D191" s="5"/>
      <c r="E191" s="3">
        <f t="shared" si="24"/>
        <v>6429.4569151075939</v>
      </c>
      <c r="F191" s="121">
        <f t="shared" si="25"/>
        <v>10299.344464761767</v>
      </c>
      <c r="G191" s="3">
        <f t="shared" si="29"/>
        <v>954119.19280137727</v>
      </c>
      <c r="H191" s="3">
        <f t="shared" si="30"/>
        <v>0</v>
      </c>
      <c r="I191" s="13" t="b">
        <f t="shared" si="26"/>
        <v>1</v>
      </c>
      <c r="J191" s="13"/>
      <c r="M191" s="3">
        <f t="shared" si="35"/>
        <v>986635.60878796049</v>
      </c>
      <c r="N191" s="5"/>
      <c r="O191" s="3">
        <f t="shared" si="31"/>
        <v>6988.668895581387</v>
      </c>
      <c r="P191" s="3">
        <f t="shared" si="27"/>
        <v>10367.795771729241</v>
      </c>
      <c r="Q191" s="3">
        <f t="shared" si="32"/>
        <v>976267.81301623129</v>
      </c>
      <c r="R191" s="3">
        <f t="shared" si="33"/>
        <v>0</v>
      </c>
      <c r="S191" s="13" t="b">
        <f t="shared" si="28"/>
        <v>1</v>
      </c>
    </row>
    <row r="192" spans="2:19" x14ac:dyDescent="0.25">
      <c r="B192" s="1">
        <v>169</v>
      </c>
      <c r="C192" s="3">
        <f t="shared" si="34"/>
        <v>954119.19280137727</v>
      </c>
      <c r="D192" s="5"/>
      <c r="E192" s="3">
        <f t="shared" si="24"/>
        <v>6360.7946186758491</v>
      </c>
      <c r="F192" s="121">
        <f t="shared" si="25"/>
        <v>10368.006761193512</v>
      </c>
      <c r="G192" s="3">
        <f t="shared" si="29"/>
        <v>943751.18604018376</v>
      </c>
      <c r="H192" s="3">
        <f t="shared" si="30"/>
        <v>0</v>
      </c>
      <c r="I192" s="13" t="b">
        <f t="shared" si="26"/>
        <v>1</v>
      </c>
      <c r="J192" s="13"/>
      <c r="M192" s="3">
        <f t="shared" si="35"/>
        <v>976267.81301623129</v>
      </c>
      <c r="N192" s="5"/>
      <c r="O192" s="3">
        <f t="shared" si="31"/>
        <v>6915.2303421983052</v>
      </c>
      <c r="P192" s="3">
        <f t="shared" si="27"/>
        <v>10441.234325112324</v>
      </c>
      <c r="Q192" s="3">
        <f t="shared" si="32"/>
        <v>965826.57869111898</v>
      </c>
      <c r="R192" s="3">
        <f t="shared" si="33"/>
        <v>0</v>
      </c>
      <c r="S192" s="13" t="b">
        <f t="shared" si="28"/>
        <v>1</v>
      </c>
    </row>
    <row r="193" spans="2:19" x14ac:dyDescent="0.25">
      <c r="B193" s="1">
        <v>170</v>
      </c>
      <c r="C193" s="3">
        <f t="shared" si="34"/>
        <v>943751.18604018376</v>
      </c>
      <c r="D193" s="5"/>
      <c r="E193" s="3">
        <f t="shared" si="24"/>
        <v>6291.6745736012253</v>
      </c>
      <c r="F193" s="121">
        <f t="shared" si="25"/>
        <v>10437.126806268136</v>
      </c>
      <c r="G193" s="3">
        <f t="shared" si="29"/>
        <v>933314.05923391564</v>
      </c>
      <c r="H193" s="3">
        <f t="shared" si="30"/>
        <v>0</v>
      </c>
      <c r="I193" s="13" t="b">
        <f t="shared" si="26"/>
        <v>1</v>
      </c>
      <c r="J193" s="13"/>
      <c r="M193" s="3">
        <f t="shared" si="35"/>
        <v>965826.57869111898</v>
      </c>
      <c r="N193" s="5"/>
      <c r="O193" s="3">
        <f t="shared" si="31"/>
        <v>6841.2715990620936</v>
      </c>
      <c r="P193" s="3">
        <f t="shared" si="27"/>
        <v>10515.193068248536</v>
      </c>
      <c r="Q193" s="3">
        <f t="shared" si="32"/>
        <v>955311.38562287041</v>
      </c>
      <c r="R193" s="3">
        <f t="shared" si="33"/>
        <v>0</v>
      </c>
      <c r="S193" s="13" t="b">
        <f t="shared" si="28"/>
        <v>1</v>
      </c>
    </row>
    <row r="194" spans="2:19" x14ac:dyDescent="0.25">
      <c r="B194" s="1">
        <v>171</v>
      </c>
      <c r="C194" s="3">
        <f t="shared" si="34"/>
        <v>933314.05923391564</v>
      </c>
      <c r="D194" s="5"/>
      <c r="E194" s="3">
        <f t="shared" si="24"/>
        <v>6222.0937282261048</v>
      </c>
      <c r="F194" s="121">
        <f t="shared" si="25"/>
        <v>10506.707651643257</v>
      </c>
      <c r="G194" s="3">
        <f t="shared" si="29"/>
        <v>922807.35158227244</v>
      </c>
      <c r="H194" s="3">
        <f t="shared" si="30"/>
        <v>0</v>
      </c>
      <c r="I194" s="13" t="b">
        <f t="shared" si="26"/>
        <v>1</v>
      </c>
      <c r="J194" s="13"/>
      <c r="M194" s="3">
        <f t="shared" si="35"/>
        <v>955311.38562287041</v>
      </c>
      <c r="N194" s="5"/>
      <c r="O194" s="3">
        <f t="shared" si="31"/>
        <v>6766.7889814953323</v>
      </c>
      <c r="P194" s="3">
        <f t="shared" si="27"/>
        <v>10589.675685815297</v>
      </c>
      <c r="Q194" s="3">
        <f t="shared" si="32"/>
        <v>944721.70993705513</v>
      </c>
      <c r="R194" s="3">
        <f t="shared" si="33"/>
        <v>0</v>
      </c>
      <c r="S194" s="13" t="b">
        <f t="shared" si="28"/>
        <v>1</v>
      </c>
    </row>
    <row r="195" spans="2:19" x14ac:dyDescent="0.25">
      <c r="B195" s="1">
        <v>172</v>
      </c>
      <c r="C195" s="3">
        <f t="shared" si="34"/>
        <v>922807.35158227244</v>
      </c>
      <c r="D195" s="5"/>
      <c r="E195" s="3">
        <f t="shared" si="24"/>
        <v>6152.0490105484832</v>
      </c>
      <c r="F195" s="121">
        <f t="shared" si="25"/>
        <v>10576.752369320879</v>
      </c>
      <c r="G195" s="3">
        <f t="shared" si="29"/>
        <v>912230.59921295161</v>
      </c>
      <c r="H195" s="3">
        <f t="shared" si="30"/>
        <v>0</v>
      </c>
      <c r="I195" s="13" t="b">
        <f t="shared" si="26"/>
        <v>1</v>
      </c>
      <c r="J195" s="13"/>
      <c r="M195" s="3">
        <f t="shared" si="35"/>
        <v>944721.70993705513</v>
      </c>
      <c r="N195" s="5"/>
      <c r="O195" s="3">
        <f t="shared" si="31"/>
        <v>6691.7787787208081</v>
      </c>
      <c r="P195" s="3">
        <f t="shared" si="27"/>
        <v>10664.685888589822</v>
      </c>
      <c r="Q195" s="3">
        <f t="shared" si="32"/>
        <v>934057.0240484653</v>
      </c>
      <c r="R195" s="3">
        <f t="shared" si="33"/>
        <v>0</v>
      </c>
      <c r="S195" s="13" t="b">
        <f t="shared" si="28"/>
        <v>1</v>
      </c>
    </row>
    <row r="196" spans="2:19" x14ac:dyDescent="0.25">
      <c r="B196" s="1">
        <v>173</v>
      </c>
      <c r="C196" s="3">
        <f t="shared" si="34"/>
        <v>912230.59921295161</v>
      </c>
      <c r="D196" s="5"/>
      <c r="E196" s="3">
        <f t="shared" si="24"/>
        <v>6081.5373280863441</v>
      </c>
      <c r="F196" s="121">
        <f t="shared" si="25"/>
        <v>10647.264051783017</v>
      </c>
      <c r="G196" s="3">
        <f t="shared" si="29"/>
        <v>901583.33516116859</v>
      </c>
      <c r="H196" s="3">
        <f t="shared" si="30"/>
        <v>0</v>
      </c>
      <c r="I196" s="13" t="b">
        <f t="shared" si="26"/>
        <v>1</v>
      </c>
      <c r="J196" s="13"/>
      <c r="M196" s="3">
        <f t="shared" si="35"/>
        <v>934057.0240484653</v>
      </c>
      <c r="N196" s="5"/>
      <c r="O196" s="3">
        <f t="shared" si="31"/>
        <v>6616.2372536766297</v>
      </c>
      <c r="P196" s="3">
        <f t="shared" si="27"/>
        <v>10740.227413633998</v>
      </c>
      <c r="Q196" s="3">
        <f t="shared" si="32"/>
        <v>923316.79663483135</v>
      </c>
      <c r="R196" s="3">
        <f t="shared" si="33"/>
        <v>0</v>
      </c>
      <c r="S196" s="13" t="b">
        <f t="shared" si="28"/>
        <v>1</v>
      </c>
    </row>
    <row r="197" spans="2:19" x14ac:dyDescent="0.25">
      <c r="B197" s="1">
        <v>174</v>
      </c>
      <c r="C197" s="3">
        <f t="shared" si="34"/>
        <v>901583.33516116859</v>
      </c>
      <c r="D197" s="5"/>
      <c r="E197" s="3">
        <f t="shared" si="24"/>
        <v>6010.5555677411239</v>
      </c>
      <c r="F197" s="121">
        <f t="shared" si="25"/>
        <v>10718.245812128236</v>
      </c>
      <c r="G197" s="3">
        <f t="shared" si="29"/>
        <v>890865.08934904041</v>
      </c>
      <c r="H197" s="3">
        <f t="shared" si="30"/>
        <v>0</v>
      </c>
      <c r="I197" s="13" t="b">
        <f t="shared" si="26"/>
        <v>1</v>
      </c>
      <c r="J197" s="13"/>
      <c r="M197" s="3">
        <f t="shared" si="35"/>
        <v>923316.79663483135</v>
      </c>
      <c r="N197" s="5"/>
      <c r="O197" s="3">
        <f t="shared" si="31"/>
        <v>6540.1606428300556</v>
      </c>
      <c r="P197" s="3">
        <f t="shared" si="27"/>
        <v>10816.304024480574</v>
      </c>
      <c r="Q197" s="3">
        <f t="shared" si="32"/>
        <v>912500.49261035072</v>
      </c>
      <c r="R197" s="3">
        <f t="shared" si="33"/>
        <v>0</v>
      </c>
      <c r="S197" s="13" t="b">
        <f t="shared" si="28"/>
        <v>1</v>
      </c>
    </row>
    <row r="198" spans="2:19" x14ac:dyDescent="0.25">
      <c r="B198" s="1">
        <v>175</v>
      </c>
      <c r="C198" s="3">
        <f t="shared" si="34"/>
        <v>890865.08934904041</v>
      </c>
      <c r="D198" s="5"/>
      <c r="E198" s="3">
        <f t="shared" si="24"/>
        <v>5939.1005956602694</v>
      </c>
      <c r="F198" s="121">
        <f t="shared" si="25"/>
        <v>10789.700784209092</v>
      </c>
      <c r="G198" s="3">
        <f t="shared" si="29"/>
        <v>880075.38856483134</v>
      </c>
      <c r="H198" s="3">
        <f t="shared" si="30"/>
        <v>0</v>
      </c>
      <c r="I198" s="13" t="b">
        <f t="shared" si="26"/>
        <v>1</v>
      </c>
      <c r="J198" s="13"/>
      <c r="M198" s="3">
        <f t="shared" si="35"/>
        <v>912500.49261035072</v>
      </c>
      <c r="N198" s="5"/>
      <c r="O198" s="3">
        <f t="shared" si="31"/>
        <v>6463.5451559899848</v>
      </c>
      <c r="P198" s="3">
        <f t="shared" si="27"/>
        <v>10892.919511320644</v>
      </c>
      <c r="Q198" s="3">
        <f t="shared" si="32"/>
        <v>901607.57309903007</v>
      </c>
      <c r="R198" s="3">
        <f t="shared" si="33"/>
        <v>0</v>
      </c>
      <c r="S198" s="13" t="b">
        <f t="shared" si="28"/>
        <v>1</v>
      </c>
    </row>
    <row r="199" spans="2:19" x14ac:dyDescent="0.25">
      <c r="B199" s="1">
        <v>176</v>
      </c>
      <c r="C199" s="3">
        <f t="shared" si="34"/>
        <v>880075.38856483134</v>
      </c>
      <c r="D199" s="5"/>
      <c r="E199" s="3">
        <f t="shared" si="24"/>
        <v>5867.1692570988762</v>
      </c>
      <c r="F199" s="121">
        <f t="shared" si="25"/>
        <v>10861.632122770485</v>
      </c>
      <c r="G199" s="3">
        <f t="shared" si="29"/>
        <v>869213.75644206081</v>
      </c>
      <c r="H199" s="3">
        <f t="shared" si="30"/>
        <v>0</v>
      </c>
      <c r="I199" s="13" t="b">
        <f t="shared" si="26"/>
        <v>1</v>
      </c>
      <c r="J199" s="13"/>
      <c r="M199" s="3">
        <f t="shared" si="35"/>
        <v>901607.57309903007</v>
      </c>
      <c r="N199" s="5"/>
      <c r="O199" s="3">
        <f t="shared" si="31"/>
        <v>6386.3869761181304</v>
      </c>
      <c r="P199" s="3">
        <f t="shared" si="27"/>
        <v>10970.077691192499</v>
      </c>
      <c r="Q199" s="3">
        <f t="shared" si="32"/>
        <v>890637.49540783756</v>
      </c>
      <c r="R199" s="3">
        <f t="shared" si="33"/>
        <v>0</v>
      </c>
      <c r="S199" s="13" t="b">
        <f t="shared" si="28"/>
        <v>1</v>
      </c>
    </row>
    <row r="200" spans="2:19" x14ac:dyDescent="0.25">
      <c r="B200" s="1">
        <v>177</v>
      </c>
      <c r="C200" s="3">
        <f t="shared" si="34"/>
        <v>869213.75644206081</v>
      </c>
      <c r="D200" s="5"/>
      <c r="E200" s="3">
        <f t="shared" si="24"/>
        <v>5794.7583762804061</v>
      </c>
      <c r="F200" s="121">
        <f t="shared" si="25"/>
        <v>10934.043003588955</v>
      </c>
      <c r="G200" s="3">
        <f t="shared" si="29"/>
        <v>858279.7134384719</v>
      </c>
      <c r="H200" s="3">
        <f t="shared" si="30"/>
        <v>0</v>
      </c>
      <c r="I200" s="13" t="b">
        <f t="shared" si="26"/>
        <v>1</v>
      </c>
      <c r="J200" s="13"/>
      <c r="M200" s="3">
        <f t="shared" si="35"/>
        <v>890637.49540783756</v>
      </c>
      <c r="N200" s="5"/>
      <c r="O200" s="3">
        <f t="shared" si="31"/>
        <v>6308.68225913885</v>
      </c>
      <c r="P200" s="3">
        <f t="shared" si="27"/>
        <v>11047.782408171779</v>
      </c>
      <c r="Q200" s="3">
        <f t="shared" si="32"/>
        <v>879589.71299966576</v>
      </c>
      <c r="R200" s="3">
        <f t="shared" si="33"/>
        <v>0</v>
      </c>
      <c r="S200" s="13" t="b">
        <f t="shared" si="28"/>
        <v>1</v>
      </c>
    </row>
    <row r="201" spans="2:19" x14ac:dyDescent="0.25">
      <c r="B201" s="1">
        <v>178</v>
      </c>
      <c r="C201" s="3">
        <f t="shared" si="34"/>
        <v>858279.7134384719</v>
      </c>
      <c r="D201" s="5"/>
      <c r="E201" s="3">
        <f t="shared" si="24"/>
        <v>5721.8647562564793</v>
      </c>
      <c r="F201" s="121">
        <f t="shared" si="25"/>
        <v>11006.936623612881</v>
      </c>
      <c r="G201" s="3">
        <f t="shared" si="29"/>
        <v>847272.77681485901</v>
      </c>
      <c r="H201" s="3">
        <f t="shared" si="30"/>
        <v>0</v>
      </c>
      <c r="I201" s="13" t="b">
        <f t="shared" si="26"/>
        <v>1</v>
      </c>
      <c r="J201" s="13"/>
      <c r="M201" s="3">
        <f t="shared" si="35"/>
        <v>879589.71299966576</v>
      </c>
      <c r="N201" s="5"/>
      <c r="O201" s="3">
        <f t="shared" si="31"/>
        <v>6230.427133747633</v>
      </c>
      <c r="P201" s="3">
        <f t="shared" si="27"/>
        <v>11126.037533562996</v>
      </c>
      <c r="Q201" s="3">
        <f t="shared" si="32"/>
        <v>868463.67546610278</v>
      </c>
      <c r="R201" s="3">
        <f t="shared" si="33"/>
        <v>0</v>
      </c>
      <c r="S201" s="13" t="b">
        <f t="shared" si="28"/>
        <v>1</v>
      </c>
    </row>
    <row r="202" spans="2:19" x14ac:dyDescent="0.25">
      <c r="B202" s="1">
        <v>179</v>
      </c>
      <c r="C202" s="3">
        <f t="shared" si="34"/>
        <v>847272.77681485901</v>
      </c>
      <c r="D202" s="5"/>
      <c r="E202" s="3">
        <f t="shared" si="24"/>
        <v>5648.4851787657271</v>
      </c>
      <c r="F202" s="121">
        <f t="shared" si="25"/>
        <v>11080.316201103633</v>
      </c>
      <c r="G202" s="3">
        <f t="shared" si="29"/>
        <v>836192.46061375539</v>
      </c>
      <c r="H202" s="3">
        <f t="shared" si="30"/>
        <v>0</v>
      </c>
      <c r="I202" s="13" t="b">
        <f t="shared" si="26"/>
        <v>1</v>
      </c>
      <c r="J202" s="13"/>
      <c r="M202" s="3">
        <f t="shared" si="35"/>
        <v>868463.67546610278</v>
      </c>
      <c r="N202" s="5"/>
      <c r="O202" s="3">
        <f t="shared" si="31"/>
        <v>6151.6177012182288</v>
      </c>
      <c r="P202" s="3">
        <f t="shared" si="27"/>
        <v>11204.8469660924</v>
      </c>
      <c r="Q202" s="3">
        <f t="shared" si="32"/>
        <v>857258.82850001042</v>
      </c>
      <c r="R202" s="3">
        <f t="shared" si="33"/>
        <v>0</v>
      </c>
      <c r="S202" s="13" t="b">
        <f t="shared" si="28"/>
        <v>1</v>
      </c>
    </row>
    <row r="203" spans="2:19" x14ac:dyDescent="0.25">
      <c r="B203" s="1">
        <v>180</v>
      </c>
      <c r="C203" s="3">
        <f t="shared" si="34"/>
        <v>836192.46061375539</v>
      </c>
      <c r="D203" s="5"/>
      <c r="E203" s="3">
        <f t="shared" si="24"/>
        <v>5574.6164040917029</v>
      </c>
      <c r="F203" s="121">
        <f t="shared" si="25"/>
        <v>11154.184975777658</v>
      </c>
      <c r="G203" s="3">
        <f t="shared" si="29"/>
        <v>825038.27563797776</v>
      </c>
      <c r="H203" s="3">
        <f t="shared" si="30"/>
        <v>0</v>
      </c>
      <c r="I203" s="13" t="b">
        <f t="shared" si="26"/>
        <v>1</v>
      </c>
      <c r="J203" s="13"/>
      <c r="M203" s="3">
        <f t="shared" si="35"/>
        <v>857258.82850001042</v>
      </c>
      <c r="N203" s="5"/>
      <c r="O203" s="3">
        <f t="shared" si="31"/>
        <v>6072.250035208408</v>
      </c>
      <c r="P203" s="3">
        <f t="shared" si="27"/>
        <v>11284.214632102221</v>
      </c>
      <c r="Q203" s="3">
        <f t="shared" si="32"/>
        <v>845974.61386790825</v>
      </c>
      <c r="R203" s="3">
        <f t="shared" si="33"/>
        <v>0</v>
      </c>
      <c r="S203" s="13" t="b">
        <f t="shared" si="28"/>
        <v>1</v>
      </c>
    </row>
    <row r="204" spans="2:19" x14ac:dyDescent="0.25">
      <c r="B204" s="1">
        <v>181</v>
      </c>
      <c r="C204" s="3">
        <f t="shared" si="34"/>
        <v>825038.27563797776</v>
      </c>
      <c r="D204" s="5"/>
      <c r="E204" s="3">
        <f t="shared" si="24"/>
        <v>5500.2551709198524</v>
      </c>
      <c r="F204" s="121">
        <f t="shared" si="25"/>
        <v>11228.546208949509</v>
      </c>
      <c r="G204" s="3">
        <f t="shared" si="29"/>
        <v>813809.72942902823</v>
      </c>
      <c r="H204" s="3">
        <f t="shared" si="30"/>
        <v>0</v>
      </c>
      <c r="I204" s="13" t="b">
        <f t="shared" si="26"/>
        <v>1</v>
      </c>
      <c r="J204" s="13"/>
      <c r="M204" s="3">
        <f t="shared" si="35"/>
        <v>845974.61386790825</v>
      </c>
      <c r="N204" s="5"/>
      <c r="O204" s="3">
        <f t="shared" si="31"/>
        <v>5992.3201815643506</v>
      </c>
      <c r="P204" s="3">
        <f t="shared" si="27"/>
        <v>11364.144485746277</v>
      </c>
      <c r="Q204" s="3">
        <f t="shared" si="32"/>
        <v>834610.46938216197</v>
      </c>
      <c r="R204" s="3">
        <f t="shared" si="33"/>
        <v>0</v>
      </c>
      <c r="S204" s="13" t="b">
        <f t="shared" si="28"/>
        <v>1</v>
      </c>
    </row>
    <row r="205" spans="2:19" x14ac:dyDescent="0.25">
      <c r="B205" s="1">
        <v>182</v>
      </c>
      <c r="C205" s="3">
        <f t="shared" si="34"/>
        <v>813809.72942902823</v>
      </c>
      <c r="D205" s="5"/>
      <c r="E205" s="3">
        <f t="shared" si="24"/>
        <v>5425.3981961935215</v>
      </c>
      <c r="F205" s="121">
        <f t="shared" si="25"/>
        <v>11303.40318367584</v>
      </c>
      <c r="G205" s="3">
        <f t="shared" si="29"/>
        <v>802506.32624535239</v>
      </c>
      <c r="H205" s="3">
        <f t="shared" si="30"/>
        <v>0</v>
      </c>
      <c r="I205" s="13" t="b">
        <f t="shared" si="26"/>
        <v>1</v>
      </c>
      <c r="J205" s="13"/>
      <c r="M205" s="3">
        <f t="shared" si="35"/>
        <v>834610.46938216197</v>
      </c>
      <c r="N205" s="5"/>
      <c r="O205" s="3">
        <f t="shared" si="31"/>
        <v>5911.824158123648</v>
      </c>
      <c r="P205" s="3">
        <f t="shared" si="27"/>
        <v>11444.640509186982</v>
      </c>
      <c r="Q205" s="3">
        <f t="shared" si="32"/>
        <v>823165.82887297496</v>
      </c>
      <c r="R205" s="3">
        <f t="shared" si="33"/>
        <v>0</v>
      </c>
      <c r="S205" s="13" t="b">
        <f t="shared" si="28"/>
        <v>1</v>
      </c>
    </row>
    <row r="206" spans="2:19" x14ac:dyDescent="0.25">
      <c r="B206" s="1">
        <v>183</v>
      </c>
      <c r="C206" s="3">
        <f t="shared" si="34"/>
        <v>802506.32624535239</v>
      </c>
      <c r="D206" s="5"/>
      <c r="E206" s="3">
        <f t="shared" si="24"/>
        <v>5350.0421749690167</v>
      </c>
      <c r="F206" s="121">
        <f t="shared" si="25"/>
        <v>11378.759204900343</v>
      </c>
      <c r="G206" s="3">
        <f t="shared" si="29"/>
        <v>791127.56704045204</v>
      </c>
      <c r="H206" s="3">
        <f t="shared" si="30"/>
        <v>0</v>
      </c>
      <c r="I206" s="13" t="b">
        <f t="shared" si="26"/>
        <v>1</v>
      </c>
      <c r="J206" s="13"/>
      <c r="M206" s="3">
        <f t="shared" si="35"/>
        <v>823165.82887297496</v>
      </c>
      <c r="N206" s="5"/>
      <c r="O206" s="3">
        <f t="shared" si="31"/>
        <v>5830.7579545169065</v>
      </c>
      <c r="P206" s="3">
        <f t="shared" si="27"/>
        <v>11525.706712793723</v>
      </c>
      <c r="Q206" s="3">
        <f t="shared" si="32"/>
        <v>811640.12216018129</v>
      </c>
      <c r="R206" s="3">
        <f t="shared" si="33"/>
        <v>0</v>
      </c>
      <c r="S206" s="13" t="b">
        <f t="shared" si="28"/>
        <v>1</v>
      </c>
    </row>
    <row r="207" spans="2:19" x14ac:dyDescent="0.25">
      <c r="B207" s="1">
        <v>184</v>
      </c>
      <c r="C207" s="3">
        <f t="shared" si="34"/>
        <v>791127.56704045204</v>
      </c>
      <c r="D207" s="5"/>
      <c r="E207" s="3">
        <f t="shared" si="24"/>
        <v>5274.1837802696809</v>
      </c>
      <c r="F207" s="121">
        <f t="shared" si="25"/>
        <v>11454.61759959968</v>
      </c>
      <c r="G207" s="3">
        <f t="shared" si="29"/>
        <v>779672.94944085239</v>
      </c>
      <c r="H207" s="3">
        <f t="shared" si="30"/>
        <v>0</v>
      </c>
      <c r="I207" s="13" t="b">
        <f t="shared" si="26"/>
        <v>1</v>
      </c>
      <c r="J207" s="13"/>
      <c r="M207" s="3">
        <f t="shared" si="35"/>
        <v>811640.12216018129</v>
      </c>
      <c r="N207" s="5"/>
      <c r="O207" s="3">
        <f t="shared" si="31"/>
        <v>5749.1175319679514</v>
      </c>
      <c r="P207" s="3">
        <f t="shared" si="27"/>
        <v>11607.347135342678</v>
      </c>
      <c r="Q207" s="3">
        <f t="shared" si="32"/>
        <v>800032.77502483863</v>
      </c>
      <c r="R207" s="3">
        <f t="shared" si="33"/>
        <v>0</v>
      </c>
      <c r="S207" s="13" t="b">
        <f t="shared" si="28"/>
        <v>1</v>
      </c>
    </row>
    <row r="208" spans="2:19" x14ac:dyDescent="0.25">
      <c r="B208" s="1">
        <v>185</v>
      </c>
      <c r="C208" s="3">
        <f t="shared" si="34"/>
        <v>779672.94944085239</v>
      </c>
      <c r="D208" s="5"/>
      <c r="E208" s="3">
        <f t="shared" si="24"/>
        <v>5197.8196629390159</v>
      </c>
      <c r="F208" s="121">
        <f t="shared" si="25"/>
        <v>11530.981716930346</v>
      </c>
      <c r="G208" s="3">
        <f t="shared" si="29"/>
        <v>768141.96772392199</v>
      </c>
      <c r="H208" s="3">
        <f t="shared" si="30"/>
        <v>0</v>
      </c>
      <c r="I208" s="13" t="b">
        <f t="shared" si="26"/>
        <v>1</v>
      </c>
      <c r="J208" s="13"/>
      <c r="M208" s="3">
        <f t="shared" si="35"/>
        <v>800032.77502483863</v>
      </c>
      <c r="N208" s="5"/>
      <c r="O208" s="3">
        <f t="shared" si="31"/>
        <v>5666.898823092607</v>
      </c>
      <c r="P208" s="3">
        <f t="shared" si="27"/>
        <v>11689.565844218021</v>
      </c>
      <c r="Q208" s="3">
        <f t="shared" si="32"/>
        <v>788343.20918062062</v>
      </c>
      <c r="R208" s="3">
        <f t="shared" si="33"/>
        <v>0</v>
      </c>
      <c r="S208" s="13" t="b">
        <f t="shared" si="28"/>
        <v>1</v>
      </c>
    </row>
    <row r="209" spans="2:19" x14ac:dyDescent="0.25">
      <c r="B209" s="1">
        <v>186</v>
      </c>
      <c r="C209" s="3">
        <f t="shared" si="34"/>
        <v>768141.96772392199</v>
      </c>
      <c r="D209" s="5"/>
      <c r="E209" s="3">
        <f t="shared" si="24"/>
        <v>5120.9464514928131</v>
      </c>
      <c r="F209" s="121">
        <f t="shared" si="25"/>
        <v>11607.854928376548</v>
      </c>
      <c r="G209" s="3">
        <f t="shared" si="29"/>
        <v>756534.11279554549</v>
      </c>
      <c r="H209" s="3">
        <f t="shared" si="30"/>
        <v>0</v>
      </c>
      <c r="I209" s="13" t="b">
        <f t="shared" si="26"/>
        <v>1</v>
      </c>
      <c r="J209" s="13"/>
      <c r="M209" s="3">
        <f t="shared" si="35"/>
        <v>788343.20918062062</v>
      </c>
      <c r="N209" s="5"/>
      <c r="O209" s="3">
        <f t="shared" si="31"/>
        <v>5584.0977316960634</v>
      </c>
      <c r="P209" s="3">
        <f t="shared" si="27"/>
        <v>11772.366935614566</v>
      </c>
      <c r="Q209" s="3">
        <f t="shared" si="32"/>
        <v>776570.842245006</v>
      </c>
      <c r="R209" s="3">
        <f t="shared" si="33"/>
        <v>0</v>
      </c>
      <c r="S209" s="13" t="b">
        <f t="shared" si="28"/>
        <v>1</v>
      </c>
    </row>
    <row r="210" spans="2:19" x14ac:dyDescent="0.25">
      <c r="B210" s="1">
        <v>187</v>
      </c>
      <c r="C210" s="3">
        <f t="shared" si="34"/>
        <v>756534.11279554549</v>
      </c>
      <c r="D210" s="5"/>
      <c r="E210" s="3">
        <f t="shared" si="24"/>
        <v>5043.5607519703035</v>
      </c>
      <c r="F210" s="121">
        <f t="shared" si="25"/>
        <v>11685.240627899057</v>
      </c>
      <c r="G210" s="3">
        <f t="shared" si="29"/>
        <v>744848.87216764642</v>
      </c>
      <c r="H210" s="3">
        <f t="shared" si="30"/>
        <v>0</v>
      </c>
      <c r="I210" s="13" t="b">
        <f t="shared" si="26"/>
        <v>1</v>
      </c>
      <c r="J210" s="13"/>
      <c r="M210" s="3">
        <f t="shared" si="35"/>
        <v>776570.842245006</v>
      </c>
      <c r="N210" s="5"/>
      <c r="O210" s="3">
        <f t="shared" si="31"/>
        <v>5500.7101325687927</v>
      </c>
      <c r="P210" s="3">
        <f t="shared" si="27"/>
        <v>11855.754534741836</v>
      </c>
      <c r="Q210" s="3">
        <f t="shared" si="32"/>
        <v>764715.08771026414</v>
      </c>
      <c r="R210" s="3">
        <f t="shared" si="33"/>
        <v>0</v>
      </c>
      <c r="S210" s="13" t="b">
        <f t="shared" si="28"/>
        <v>1</v>
      </c>
    </row>
    <row r="211" spans="2:19" x14ac:dyDescent="0.25">
      <c r="B211" s="1">
        <v>188</v>
      </c>
      <c r="C211" s="3">
        <f t="shared" si="34"/>
        <v>744848.87216764642</v>
      </c>
      <c r="D211" s="5"/>
      <c r="E211" s="3">
        <f t="shared" si="24"/>
        <v>4965.6591477843094</v>
      </c>
      <c r="F211" s="121">
        <f t="shared" si="25"/>
        <v>11763.142232085051</v>
      </c>
      <c r="G211" s="3">
        <f t="shared" si="29"/>
        <v>733085.72993556142</v>
      </c>
      <c r="H211" s="3">
        <f t="shared" si="30"/>
        <v>0</v>
      </c>
      <c r="I211" s="13" t="b">
        <f t="shared" si="26"/>
        <v>1</v>
      </c>
      <c r="J211" s="13"/>
      <c r="M211" s="3">
        <f t="shared" si="35"/>
        <v>764715.08771026414</v>
      </c>
      <c r="N211" s="5"/>
      <c r="O211" s="3">
        <f t="shared" si="31"/>
        <v>5416.7318712810384</v>
      </c>
      <c r="P211" s="3">
        <f t="shared" si="27"/>
        <v>11939.732796029592</v>
      </c>
      <c r="Q211" s="3">
        <f t="shared" si="32"/>
        <v>752775.3549142346</v>
      </c>
      <c r="R211" s="3">
        <f t="shared" si="33"/>
        <v>0</v>
      </c>
      <c r="S211" s="13" t="b">
        <f t="shared" si="28"/>
        <v>1</v>
      </c>
    </row>
    <row r="212" spans="2:19" x14ac:dyDescent="0.25">
      <c r="B212" s="1">
        <v>189</v>
      </c>
      <c r="C212" s="3">
        <f t="shared" si="34"/>
        <v>733085.72993556142</v>
      </c>
      <c r="D212" s="5"/>
      <c r="E212" s="3">
        <f t="shared" si="24"/>
        <v>4887.23819957041</v>
      </c>
      <c r="F212" s="121">
        <f t="shared" si="25"/>
        <v>11841.563180298952</v>
      </c>
      <c r="G212" s="3">
        <f t="shared" si="29"/>
        <v>721244.16675526253</v>
      </c>
      <c r="H212" s="3">
        <f t="shared" si="30"/>
        <v>0</v>
      </c>
      <c r="I212" s="13" t="b">
        <f t="shared" si="26"/>
        <v>1</v>
      </c>
      <c r="J212" s="13"/>
      <c r="M212" s="3">
        <f t="shared" si="35"/>
        <v>752775.3549142346</v>
      </c>
      <c r="N212" s="5"/>
      <c r="O212" s="3">
        <f t="shared" si="31"/>
        <v>5332.1587639758291</v>
      </c>
      <c r="P212" s="3">
        <f t="shared" si="27"/>
        <v>12024.3059033348</v>
      </c>
      <c r="Q212" s="3">
        <f t="shared" si="32"/>
        <v>740751.04901089985</v>
      </c>
      <c r="R212" s="3">
        <f t="shared" si="33"/>
        <v>0</v>
      </c>
      <c r="S212" s="13" t="b">
        <f t="shared" si="28"/>
        <v>1</v>
      </c>
    </row>
    <row r="213" spans="2:19" x14ac:dyDescent="0.25">
      <c r="B213" s="1">
        <v>190</v>
      </c>
      <c r="C213" s="3">
        <f t="shared" si="34"/>
        <v>721244.16675526253</v>
      </c>
      <c r="D213" s="5"/>
      <c r="E213" s="3">
        <f t="shared" si="24"/>
        <v>4808.2944450350842</v>
      </c>
      <c r="F213" s="121">
        <f t="shared" si="25"/>
        <v>11920.506934834277</v>
      </c>
      <c r="G213" s="3">
        <f t="shared" si="29"/>
        <v>709323.65982042823</v>
      </c>
      <c r="H213" s="3">
        <f t="shared" si="30"/>
        <v>0</v>
      </c>
      <c r="I213" s="13" t="b">
        <f t="shared" si="26"/>
        <v>1</v>
      </c>
      <c r="J213" s="13"/>
      <c r="M213" s="3">
        <f t="shared" si="35"/>
        <v>740751.04901089985</v>
      </c>
      <c r="N213" s="5"/>
      <c r="O213" s="3">
        <f t="shared" si="31"/>
        <v>5246.9865971605414</v>
      </c>
      <c r="P213" s="3">
        <f t="shared" si="27"/>
        <v>12109.478070150088</v>
      </c>
      <c r="Q213" s="3">
        <f t="shared" si="32"/>
        <v>728641.57094074972</v>
      </c>
      <c r="R213" s="3">
        <f t="shared" si="33"/>
        <v>0</v>
      </c>
      <c r="S213" s="13" t="b">
        <f t="shared" si="28"/>
        <v>1</v>
      </c>
    </row>
    <row r="214" spans="2:19" x14ac:dyDescent="0.25">
      <c r="B214" s="1">
        <v>191</v>
      </c>
      <c r="C214" s="3">
        <f t="shared" si="34"/>
        <v>709323.65982042823</v>
      </c>
      <c r="D214" s="5"/>
      <c r="E214" s="3">
        <f t="shared" si="24"/>
        <v>4728.8243988028553</v>
      </c>
      <c r="F214" s="121">
        <f t="shared" si="25"/>
        <v>11999.976981066506</v>
      </c>
      <c r="G214" s="3">
        <f t="shared" si="29"/>
        <v>697323.68283936172</v>
      </c>
      <c r="H214" s="3">
        <f t="shared" si="30"/>
        <v>0</v>
      </c>
      <c r="I214" s="13" t="b">
        <f t="shared" si="26"/>
        <v>1</v>
      </c>
      <c r="J214" s="13"/>
      <c r="M214" s="3">
        <f t="shared" si="35"/>
        <v>728641.57094074972</v>
      </c>
      <c r="N214" s="5"/>
      <c r="O214" s="3">
        <f t="shared" si="31"/>
        <v>5161.2111274969775</v>
      </c>
      <c r="P214" s="3">
        <f t="shared" si="27"/>
        <v>12195.253539813652</v>
      </c>
      <c r="Q214" s="3">
        <f t="shared" si="32"/>
        <v>716446.31740093604</v>
      </c>
      <c r="R214" s="3">
        <f t="shared" si="33"/>
        <v>0</v>
      </c>
      <c r="S214" s="13" t="b">
        <f t="shared" si="28"/>
        <v>1</v>
      </c>
    </row>
    <row r="215" spans="2:19" x14ac:dyDescent="0.25">
      <c r="B215" s="1">
        <v>192</v>
      </c>
      <c r="C215" s="3">
        <f t="shared" si="34"/>
        <v>697323.68283936172</v>
      </c>
      <c r="D215" s="5"/>
      <c r="E215" s="3">
        <f t="shared" si="24"/>
        <v>4648.824552262412</v>
      </c>
      <c r="F215" s="121">
        <f t="shared" si="25"/>
        <v>12079.976827606948</v>
      </c>
      <c r="G215" s="3">
        <f t="shared" si="29"/>
        <v>685243.70601175481</v>
      </c>
      <c r="H215" s="3">
        <f t="shared" si="30"/>
        <v>0</v>
      </c>
      <c r="I215" s="13" t="b">
        <f t="shared" si="26"/>
        <v>1</v>
      </c>
      <c r="J215" s="13"/>
      <c r="M215" s="3">
        <f t="shared" si="35"/>
        <v>716446.31740093604</v>
      </c>
      <c r="N215" s="5"/>
      <c r="O215" s="3">
        <f t="shared" si="31"/>
        <v>5074.8280815899643</v>
      </c>
      <c r="P215" s="3">
        <f t="shared" si="27"/>
        <v>12281.636585720666</v>
      </c>
      <c r="Q215" s="3">
        <f t="shared" si="32"/>
        <v>704164.68081521534</v>
      </c>
      <c r="R215" s="3">
        <f t="shared" si="33"/>
        <v>0</v>
      </c>
      <c r="S215" s="13" t="b">
        <f t="shared" si="28"/>
        <v>1</v>
      </c>
    </row>
    <row r="216" spans="2:19" x14ac:dyDescent="0.25">
      <c r="B216" s="1">
        <v>193</v>
      </c>
      <c r="C216" s="3">
        <f t="shared" si="34"/>
        <v>685243.70601175481</v>
      </c>
      <c r="D216" s="5"/>
      <c r="E216" s="3">
        <f t="shared" ref="E216:E264" si="36">C216*$E$13</f>
        <v>4568.2913734116992</v>
      </c>
      <c r="F216" s="121">
        <f t="shared" ref="F216:F268" si="37">IF(C216=0,0,$E$16-E216)</f>
        <v>12160.510006457662</v>
      </c>
      <c r="G216" s="3">
        <f t="shared" si="29"/>
        <v>673083.19600529713</v>
      </c>
      <c r="H216" s="3">
        <f t="shared" si="30"/>
        <v>0</v>
      </c>
      <c r="I216" s="13" t="b">
        <f t="shared" ref="I216:I279" si="38">F216+E216=$E$16</f>
        <v>1</v>
      </c>
      <c r="J216" s="13"/>
      <c r="M216" s="3">
        <f t="shared" si="35"/>
        <v>704164.68081521534</v>
      </c>
      <c r="N216" s="5"/>
      <c r="O216" s="3">
        <f t="shared" si="31"/>
        <v>4987.8331557744423</v>
      </c>
      <c r="P216" s="3">
        <f t="shared" ref="P216:P270" si="39">IF(M216=0,0,$O$16-O216)</f>
        <v>12368.631511536187</v>
      </c>
      <c r="Q216" s="3">
        <f t="shared" si="32"/>
        <v>691796.04930367914</v>
      </c>
      <c r="R216" s="3">
        <f t="shared" si="33"/>
        <v>0</v>
      </c>
      <c r="S216" s="13" t="b">
        <f t="shared" ref="S216:S270" si="40">O216+P216=$O$16</f>
        <v>1</v>
      </c>
    </row>
    <row r="217" spans="2:19" x14ac:dyDescent="0.25">
      <c r="B217" s="1">
        <v>194</v>
      </c>
      <c r="C217" s="3">
        <f t="shared" si="34"/>
        <v>673083.19600529713</v>
      </c>
      <c r="D217" s="5"/>
      <c r="E217" s="3">
        <f t="shared" si="36"/>
        <v>4487.2213067019811</v>
      </c>
      <c r="F217" s="121">
        <f t="shared" si="37"/>
        <v>12241.580073167381</v>
      </c>
      <c r="G217" s="3">
        <f t="shared" ref="G217:G268" si="41">MAX(C217-F217-D217,0)</f>
        <v>660841.61593212979</v>
      </c>
      <c r="H217" s="3">
        <f t="shared" ref="H217:H268" si="42">IF(D217=0,0,MIN(MAX($E$6*G217,$E$8),$E$7))</f>
        <v>0</v>
      </c>
      <c r="I217" s="13" t="b">
        <f t="shared" si="38"/>
        <v>1</v>
      </c>
      <c r="J217" s="13"/>
      <c r="M217" s="3">
        <f t="shared" si="35"/>
        <v>691796.04930367914</v>
      </c>
      <c r="N217" s="5"/>
      <c r="O217" s="3">
        <f t="shared" ref="O217:O264" si="43">M217*$O$13</f>
        <v>4900.2220159010612</v>
      </c>
      <c r="P217" s="3">
        <f t="shared" si="39"/>
        <v>12456.242651409568</v>
      </c>
      <c r="Q217" s="3">
        <f t="shared" ref="Q217:Q270" si="44">MAX(M217-P217-N217,0)</f>
        <v>679339.80665226956</v>
      </c>
      <c r="R217" s="3">
        <f t="shared" ref="R217:R268" si="45">IF(N217=0,0,MIN(MAX($O$6*Q217,$O$8),$O$7))</f>
        <v>0</v>
      </c>
      <c r="S217" s="13" t="b">
        <f t="shared" si="40"/>
        <v>1</v>
      </c>
    </row>
    <row r="218" spans="2:19" x14ac:dyDescent="0.25">
      <c r="B218" s="1">
        <v>195</v>
      </c>
      <c r="C218" s="3">
        <f t="shared" ref="C218:C267" si="46">IF(B218&gt;$E$5,0,G217+H217)</f>
        <v>660841.61593212979</v>
      </c>
      <c r="D218" s="5"/>
      <c r="E218" s="3">
        <f t="shared" si="36"/>
        <v>4405.6107728808656</v>
      </c>
      <c r="F218" s="121">
        <f t="shared" si="37"/>
        <v>12323.190606988495</v>
      </c>
      <c r="G218" s="3">
        <f t="shared" si="41"/>
        <v>648518.42532514129</v>
      </c>
      <c r="H218" s="3">
        <f t="shared" si="42"/>
        <v>0</v>
      </c>
      <c r="I218" s="13" t="b">
        <f t="shared" si="38"/>
        <v>1</v>
      </c>
      <c r="J218" s="13"/>
      <c r="M218" s="3">
        <f t="shared" ref="M218:M270" si="47">IF(B218&gt;$O$5,0,Q217)</f>
        <v>679339.80665226956</v>
      </c>
      <c r="N218" s="5"/>
      <c r="O218" s="3">
        <f t="shared" si="43"/>
        <v>4811.9902971202428</v>
      </c>
      <c r="P218" s="3">
        <f t="shared" si="39"/>
        <v>12544.474370190386</v>
      </c>
      <c r="Q218" s="3">
        <f t="shared" si="44"/>
        <v>666795.33228207915</v>
      </c>
      <c r="R218" s="3">
        <f t="shared" si="45"/>
        <v>0</v>
      </c>
      <c r="S218" s="13" t="b">
        <f t="shared" si="40"/>
        <v>1</v>
      </c>
    </row>
    <row r="219" spans="2:19" x14ac:dyDescent="0.25">
      <c r="B219" s="1">
        <v>196</v>
      </c>
      <c r="C219" s="3">
        <f t="shared" si="46"/>
        <v>648518.42532514129</v>
      </c>
      <c r="D219" s="5"/>
      <c r="E219" s="3">
        <f t="shared" si="36"/>
        <v>4323.4561688342756</v>
      </c>
      <c r="F219" s="121">
        <f t="shared" si="37"/>
        <v>12405.345211035085</v>
      </c>
      <c r="G219" s="3">
        <f t="shared" si="41"/>
        <v>636113.08011410618</v>
      </c>
      <c r="H219" s="3">
        <f t="shared" si="42"/>
        <v>0</v>
      </c>
      <c r="I219" s="13" t="b">
        <f t="shared" si="38"/>
        <v>1</v>
      </c>
      <c r="J219" s="13"/>
      <c r="M219" s="3">
        <f t="shared" si="47"/>
        <v>666795.33228207915</v>
      </c>
      <c r="N219" s="5"/>
      <c r="O219" s="3">
        <f t="shared" si="43"/>
        <v>4723.1336036647281</v>
      </c>
      <c r="P219" s="3">
        <f t="shared" si="39"/>
        <v>12633.331063645901</v>
      </c>
      <c r="Q219" s="3">
        <f t="shared" si="44"/>
        <v>654162.00121843326</v>
      </c>
      <c r="R219" s="3">
        <f t="shared" si="45"/>
        <v>0</v>
      </c>
      <c r="S219" s="13" t="b">
        <f t="shared" si="40"/>
        <v>1</v>
      </c>
    </row>
    <row r="220" spans="2:19" x14ac:dyDescent="0.25">
      <c r="B220" s="1">
        <v>197</v>
      </c>
      <c r="C220" s="3">
        <f t="shared" si="46"/>
        <v>636113.08011410618</v>
      </c>
      <c r="D220" s="5"/>
      <c r="E220" s="3">
        <f t="shared" si="36"/>
        <v>4240.7538674273746</v>
      </c>
      <c r="F220" s="121">
        <f t="shared" si="37"/>
        <v>12488.047512441986</v>
      </c>
      <c r="G220" s="3">
        <f t="shared" si="41"/>
        <v>623625.03260166419</v>
      </c>
      <c r="H220" s="3">
        <f t="shared" si="42"/>
        <v>0</v>
      </c>
      <c r="I220" s="13" t="b">
        <f t="shared" si="38"/>
        <v>1</v>
      </c>
      <c r="J220" s="13"/>
      <c r="M220" s="3">
        <f t="shared" si="47"/>
        <v>654162.00121843326</v>
      </c>
      <c r="N220" s="5"/>
      <c r="O220" s="3">
        <f t="shared" si="43"/>
        <v>4633.6475086305691</v>
      </c>
      <c r="P220" s="3">
        <f t="shared" si="39"/>
        <v>12722.81715868006</v>
      </c>
      <c r="Q220" s="3">
        <f t="shared" si="44"/>
        <v>641439.1840597532</v>
      </c>
      <c r="R220" s="3">
        <f t="shared" si="45"/>
        <v>0</v>
      </c>
      <c r="S220" s="13" t="b">
        <f t="shared" si="40"/>
        <v>1</v>
      </c>
    </row>
    <row r="221" spans="2:19" x14ac:dyDescent="0.25">
      <c r="B221" s="1">
        <v>198</v>
      </c>
      <c r="C221" s="3">
        <f t="shared" si="46"/>
        <v>623625.03260166419</v>
      </c>
      <c r="D221" s="5"/>
      <c r="E221" s="3">
        <f t="shared" si="36"/>
        <v>4157.5002173444282</v>
      </c>
      <c r="F221" s="121">
        <f t="shared" si="37"/>
        <v>12571.301162524933</v>
      </c>
      <c r="G221" s="3">
        <f t="shared" si="41"/>
        <v>611053.73143913923</v>
      </c>
      <c r="H221" s="3">
        <f t="shared" si="42"/>
        <v>0</v>
      </c>
      <c r="I221" s="13" t="b">
        <f t="shared" si="38"/>
        <v>1</v>
      </c>
      <c r="J221" s="13"/>
      <c r="M221" s="3">
        <f t="shared" si="47"/>
        <v>641439.1840597532</v>
      </c>
      <c r="N221" s="5"/>
      <c r="O221" s="3">
        <f t="shared" si="43"/>
        <v>4543.5275537565858</v>
      </c>
      <c r="P221" s="3">
        <f t="shared" si="39"/>
        <v>12812.937113554042</v>
      </c>
      <c r="Q221" s="3">
        <f t="shared" si="44"/>
        <v>628626.2469461991</v>
      </c>
      <c r="R221" s="3">
        <f t="shared" si="45"/>
        <v>0</v>
      </c>
      <c r="S221" s="13" t="b">
        <f t="shared" si="40"/>
        <v>1</v>
      </c>
    </row>
    <row r="222" spans="2:19" x14ac:dyDescent="0.25">
      <c r="B222" s="1">
        <v>199</v>
      </c>
      <c r="C222" s="3">
        <f t="shared" si="46"/>
        <v>611053.73143913923</v>
      </c>
      <c r="D222" s="5"/>
      <c r="E222" s="3">
        <f t="shared" si="36"/>
        <v>4073.691542927595</v>
      </c>
      <c r="F222" s="121">
        <f t="shared" si="37"/>
        <v>12655.109836941767</v>
      </c>
      <c r="G222" s="3">
        <f t="shared" si="41"/>
        <v>598398.62160219741</v>
      </c>
      <c r="H222" s="3">
        <f t="shared" si="42"/>
        <v>0</v>
      </c>
      <c r="I222" s="13" t="b">
        <f t="shared" si="38"/>
        <v>1</v>
      </c>
      <c r="J222" s="13"/>
      <c r="M222" s="3">
        <f t="shared" si="47"/>
        <v>628626.2469461991</v>
      </c>
      <c r="N222" s="5"/>
      <c r="O222" s="3">
        <f t="shared" si="43"/>
        <v>4452.7692492022443</v>
      </c>
      <c r="P222" s="3">
        <f t="shared" si="39"/>
        <v>12903.695418108386</v>
      </c>
      <c r="Q222" s="3">
        <f t="shared" si="44"/>
        <v>615722.55152809073</v>
      </c>
      <c r="R222" s="3">
        <f t="shared" si="45"/>
        <v>0</v>
      </c>
      <c r="S222" s="13" t="b">
        <f t="shared" si="40"/>
        <v>1</v>
      </c>
    </row>
    <row r="223" spans="2:19" x14ac:dyDescent="0.25">
      <c r="B223" s="1">
        <v>200</v>
      </c>
      <c r="C223" s="3">
        <f t="shared" si="46"/>
        <v>598398.62160219741</v>
      </c>
      <c r="D223" s="5"/>
      <c r="E223" s="3">
        <f t="shared" si="36"/>
        <v>3989.3241440146498</v>
      </c>
      <c r="F223" s="121">
        <f t="shared" si="37"/>
        <v>12739.477235854711</v>
      </c>
      <c r="G223" s="3">
        <f t="shared" si="41"/>
        <v>585659.14436634269</v>
      </c>
      <c r="H223" s="3">
        <f t="shared" si="42"/>
        <v>0</v>
      </c>
      <c r="I223" s="13" t="b">
        <f t="shared" si="38"/>
        <v>1</v>
      </c>
      <c r="J223" s="13"/>
      <c r="M223" s="3">
        <f t="shared" si="47"/>
        <v>615722.55152809073</v>
      </c>
      <c r="N223" s="5"/>
      <c r="O223" s="3">
        <f t="shared" si="43"/>
        <v>4361.3680733239762</v>
      </c>
      <c r="P223" s="3">
        <f t="shared" si="39"/>
        <v>12995.096593986653</v>
      </c>
      <c r="Q223" s="3">
        <f t="shared" si="44"/>
        <v>602727.45493410411</v>
      </c>
      <c r="R223" s="3">
        <f t="shared" si="45"/>
        <v>0</v>
      </c>
      <c r="S223" s="13" t="b">
        <f t="shared" si="40"/>
        <v>1</v>
      </c>
    </row>
    <row r="224" spans="2:19" x14ac:dyDescent="0.25">
      <c r="B224" s="1">
        <v>201</v>
      </c>
      <c r="C224" s="3">
        <f t="shared" si="46"/>
        <v>585659.14436634269</v>
      </c>
      <c r="D224" s="5"/>
      <c r="E224" s="3">
        <f t="shared" si="36"/>
        <v>3904.394295775618</v>
      </c>
      <c r="F224" s="121">
        <f t="shared" si="37"/>
        <v>12824.407084093742</v>
      </c>
      <c r="G224" s="3">
        <f t="shared" si="41"/>
        <v>572834.73728224891</v>
      </c>
      <c r="H224" s="3">
        <f t="shared" si="42"/>
        <v>0</v>
      </c>
      <c r="I224" s="13" t="b">
        <f t="shared" si="38"/>
        <v>1</v>
      </c>
      <c r="J224" s="13"/>
      <c r="M224" s="3">
        <f t="shared" si="47"/>
        <v>602727.45493410411</v>
      </c>
      <c r="N224" s="5"/>
      <c r="O224" s="3">
        <f t="shared" si="43"/>
        <v>4269.3194724499044</v>
      </c>
      <c r="P224" s="3">
        <f t="shared" si="39"/>
        <v>13087.145194860725</v>
      </c>
      <c r="Q224" s="3">
        <f t="shared" si="44"/>
        <v>589640.30973924336</v>
      </c>
      <c r="R224" s="3">
        <f t="shared" si="45"/>
        <v>0</v>
      </c>
      <c r="S224" s="13" t="b">
        <f t="shared" si="40"/>
        <v>1</v>
      </c>
    </row>
    <row r="225" spans="2:19" x14ac:dyDescent="0.25">
      <c r="B225" s="1">
        <v>202</v>
      </c>
      <c r="C225" s="3">
        <f t="shared" si="46"/>
        <v>572834.73728224891</v>
      </c>
      <c r="D225" s="5"/>
      <c r="E225" s="3">
        <f t="shared" si="36"/>
        <v>3818.8982485483261</v>
      </c>
      <c r="F225" s="121">
        <f t="shared" si="37"/>
        <v>12909.903131321034</v>
      </c>
      <c r="G225" s="3">
        <f t="shared" si="41"/>
        <v>559924.83415092784</v>
      </c>
      <c r="H225" s="3">
        <f t="shared" si="42"/>
        <v>0</v>
      </c>
      <c r="I225" s="13" t="b">
        <f t="shared" si="38"/>
        <v>1</v>
      </c>
      <c r="J225" s="13"/>
      <c r="M225" s="3">
        <f t="shared" si="47"/>
        <v>589640.30973924336</v>
      </c>
      <c r="N225" s="5"/>
      <c r="O225" s="3">
        <f t="shared" si="43"/>
        <v>4176.618860652974</v>
      </c>
      <c r="P225" s="3">
        <f t="shared" si="39"/>
        <v>13179.845806657655</v>
      </c>
      <c r="Q225" s="3">
        <f t="shared" si="44"/>
        <v>576460.46393258567</v>
      </c>
      <c r="R225" s="3">
        <f t="shared" si="45"/>
        <v>0</v>
      </c>
      <c r="S225" s="13" t="b">
        <f t="shared" si="40"/>
        <v>1</v>
      </c>
    </row>
    <row r="226" spans="2:19" x14ac:dyDescent="0.25">
      <c r="B226" s="1">
        <v>203</v>
      </c>
      <c r="C226" s="3">
        <f t="shared" si="46"/>
        <v>559924.83415092784</v>
      </c>
      <c r="D226" s="5"/>
      <c r="E226" s="3">
        <f t="shared" si="36"/>
        <v>3732.8322276728527</v>
      </c>
      <c r="F226" s="121">
        <f t="shared" si="37"/>
        <v>12995.969152196509</v>
      </c>
      <c r="G226" s="3">
        <f t="shared" si="41"/>
        <v>546928.8649987313</v>
      </c>
      <c r="H226" s="3">
        <f t="shared" si="42"/>
        <v>0</v>
      </c>
      <c r="I226" s="13" t="b">
        <f t="shared" si="38"/>
        <v>1</v>
      </c>
      <c r="J226" s="13"/>
      <c r="M226" s="3">
        <f t="shared" si="47"/>
        <v>576460.46393258567</v>
      </c>
      <c r="N226" s="5"/>
      <c r="O226" s="3">
        <f t="shared" si="43"/>
        <v>4083.2616195224823</v>
      </c>
      <c r="P226" s="3">
        <f t="shared" si="39"/>
        <v>13273.203047788147</v>
      </c>
      <c r="Q226" s="3">
        <f t="shared" si="44"/>
        <v>563187.26088479755</v>
      </c>
      <c r="R226" s="3">
        <f t="shared" si="45"/>
        <v>0</v>
      </c>
      <c r="S226" s="13" t="b">
        <f t="shared" si="40"/>
        <v>1</v>
      </c>
    </row>
    <row r="227" spans="2:19" x14ac:dyDescent="0.25">
      <c r="B227" s="1">
        <v>204</v>
      </c>
      <c r="C227" s="3">
        <f t="shared" si="46"/>
        <v>546928.8649987313</v>
      </c>
      <c r="D227" s="5"/>
      <c r="E227" s="3">
        <f t="shared" si="36"/>
        <v>3646.1924333248758</v>
      </c>
      <c r="F227" s="121">
        <f t="shared" si="37"/>
        <v>13082.608946544486</v>
      </c>
      <c r="G227" s="3">
        <f t="shared" si="41"/>
        <v>533846.25605218683</v>
      </c>
      <c r="H227" s="3">
        <f t="shared" si="42"/>
        <v>0</v>
      </c>
      <c r="I227" s="13" t="b">
        <f t="shared" si="38"/>
        <v>1</v>
      </c>
      <c r="J227" s="13"/>
      <c r="M227" s="3">
        <f t="shared" si="47"/>
        <v>563187.26088479755</v>
      </c>
      <c r="N227" s="5"/>
      <c r="O227" s="3">
        <f t="shared" si="43"/>
        <v>3989.2430979339829</v>
      </c>
      <c r="P227" s="3">
        <f t="shared" si="39"/>
        <v>13367.221569376647</v>
      </c>
      <c r="Q227" s="3">
        <f t="shared" si="44"/>
        <v>549820.0393154209</v>
      </c>
      <c r="R227" s="3">
        <f t="shared" si="45"/>
        <v>0</v>
      </c>
      <c r="S227" s="13" t="b">
        <f t="shared" si="40"/>
        <v>1</v>
      </c>
    </row>
    <row r="228" spans="2:19" x14ac:dyDescent="0.25">
      <c r="B228" s="1">
        <v>205</v>
      </c>
      <c r="C228" s="3">
        <f t="shared" si="46"/>
        <v>533846.25605218683</v>
      </c>
      <c r="D228" s="5"/>
      <c r="E228" s="3">
        <f t="shared" si="36"/>
        <v>3558.9750403479125</v>
      </c>
      <c r="F228" s="121">
        <f t="shared" si="37"/>
        <v>13169.826339521449</v>
      </c>
      <c r="G228" s="3">
        <f t="shared" si="41"/>
        <v>520676.42971266538</v>
      </c>
      <c r="H228" s="3">
        <f t="shared" si="42"/>
        <v>0</v>
      </c>
      <c r="I228" s="13" t="b">
        <f t="shared" si="38"/>
        <v>1</v>
      </c>
      <c r="J228" s="13"/>
      <c r="M228" s="3">
        <f t="shared" si="47"/>
        <v>549820.0393154209</v>
      </c>
      <c r="N228" s="5"/>
      <c r="O228" s="3">
        <f t="shared" si="43"/>
        <v>3894.5586118175652</v>
      </c>
      <c r="P228" s="3">
        <f t="shared" si="39"/>
        <v>13461.906055493064</v>
      </c>
      <c r="Q228" s="3">
        <f t="shared" si="44"/>
        <v>536358.13325992785</v>
      </c>
      <c r="R228" s="3">
        <f t="shared" si="45"/>
        <v>0</v>
      </c>
      <c r="S228" s="13" t="b">
        <f t="shared" si="40"/>
        <v>1</v>
      </c>
    </row>
    <row r="229" spans="2:19" x14ac:dyDescent="0.25">
      <c r="B229" s="1">
        <v>206</v>
      </c>
      <c r="C229" s="3">
        <f t="shared" si="46"/>
        <v>520676.42971266538</v>
      </c>
      <c r="D229" s="5"/>
      <c r="E229" s="3">
        <f t="shared" si="36"/>
        <v>3471.1761980844362</v>
      </c>
      <c r="F229" s="121">
        <f t="shared" si="37"/>
        <v>13257.625181784924</v>
      </c>
      <c r="G229" s="3">
        <f t="shared" si="41"/>
        <v>507418.80453088047</v>
      </c>
      <c r="H229" s="3">
        <f t="shared" si="42"/>
        <v>0</v>
      </c>
      <c r="I229" s="13" t="b">
        <f t="shared" si="38"/>
        <v>1</v>
      </c>
      <c r="J229" s="13"/>
      <c r="M229" s="3">
        <f t="shared" si="47"/>
        <v>536358.13325992785</v>
      </c>
      <c r="N229" s="5"/>
      <c r="O229" s="3">
        <f t="shared" si="43"/>
        <v>3799.2034439244894</v>
      </c>
      <c r="P229" s="3">
        <f t="shared" si="39"/>
        <v>13557.26122338614</v>
      </c>
      <c r="Q229" s="3">
        <f t="shared" si="44"/>
        <v>522800.8720365417</v>
      </c>
      <c r="R229" s="3">
        <f t="shared" si="45"/>
        <v>0</v>
      </c>
      <c r="S229" s="13" t="b">
        <f t="shared" si="40"/>
        <v>1</v>
      </c>
    </row>
    <row r="230" spans="2:19" x14ac:dyDescent="0.25">
      <c r="B230" s="1">
        <v>207</v>
      </c>
      <c r="C230" s="3">
        <f t="shared" si="46"/>
        <v>507418.80453088047</v>
      </c>
      <c r="D230" s="5"/>
      <c r="E230" s="3">
        <f t="shared" si="36"/>
        <v>3382.7920302058701</v>
      </c>
      <c r="F230" s="121">
        <f t="shared" si="37"/>
        <v>13346.009349663491</v>
      </c>
      <c r="G230" s="3">
        <f t="shared" si="41"/>
        <v>494072.79518121696</v>
      </c>
      <c r="H230" s="3">
        <f t="shared" si="42"/>
        <v>0</v>
      </c>
      <c r="I230" s="13" t="b">
        <f t="shared" si="38"/>
        <v>1</v>
      </c>
      <c r="J230" s="13"/>
      <c r="M230" s="3">
        <f t="shared" si="47"/>
        <v>522800.8720365417</v>
      </c>
      <c r="N230" s="5"/>
      <c r="O230" s="3">
        <f t="shared" si="43"/>
        <v>3703.1728435921705</v>
      </c>
      <c r="P230" s="3">
        <f t="shared" si="39"/>
        <v>13653.291823718459</v>
      </c>
      <c r="Q230" s="3">
        <f t="shared" si="44"/>
        <v>509147.58021282323</v>
      </c>
      <c r="R230" s="3">
        <f t="shared" si="45"/>
        <v>0</v>
      </c>
      <c r="S230" s="13" t="b">
        <f t="shared" si="40"/>
        <v>1</v>
      </c>
    </row>
    <row r="231" spans="2:19" x14ac:dyDescent="0.25">
      <c r="B231" s="1">
        <v>208</v>
      </c>
      <c r="C231" s="3">
        <f t="shared" si="46"/>
        <v>494072.79518121696</v>
      </c>
      <c r="D231" s="5"/>
      <c r="E231" s="3">
        <f t="shared" si="36"/>
        <v>3293.8186345414465</v>
      </c>
      <c r="F231" s="121">
        <f t="shared" si="37"/>
        <v>13434.982745327914</v>
      </c>
      <c r="G231" s="3">
        <f t="shared" si="41"/>
        <v>480637.81243588903</v>
      </c>
      <c r="H231" s="3">
        <f t="shared" si="42"/>
        <v>0</v>
      </c>
      <c r="I231" s="13" t="b">
        <f t="shared" si="38"/>
        <v>1</v>
      </c>
      <c r="J231" s="13"/>
      <c r="M231" s="3">
        <f t="shared" si="47"/>
        <v>509147.58021282323</v>
      </c>
      <c r="N231" s="5"/>
      <c r="O231" s="3">
        <f t="shared" si="43"/>
        <v>3606.4620265074982</v>
      </c>
      <c r="P231" s="3">
        <f t="shared" si="39"/>
        <v>13750.00264080313</v>
      </c>
      <c r="Q231" s="3">
        <f t="shared" si="44"/>
        <v>495397.57757202012</v>
      </c>
      <c r="R231" s="3">
        <f t="shared" si="45"/>
        <v>0</v>
      </c>
      <c r="S231" s="13" t="b">
        <f t="shared" si="40"/>
        <v>1</v>
      </c>
    </row>
    <row r="232" spans="2:19" x14ac:dyDescent="0.25">
      <c r="B232" s="1">
        <v>209</v>
      </c>
      <c r="C232" s="3">
        <f t="shared" si="46"/>
        <v>480637.81243588903</v>
      </c>
      <c r="D232" s="5"/>
      <c r="E232" s="3">
        <f t="shared" si="36"/>
        <v>3204.2520829059272</v>
      </c>
      <c r="F232" s="121">
        <f t="shared" si="37"/>
        <v>13524.549296963434</v>
      </c>
      <c r="G232" s="3">
        <f t="shared" si="41"/>
        <v>467113.2631389256</v>
      </c>
      <c r="H232" s="3">
        <f t="shared" si="42"/>
        <v>0</v>
      </c>
      <c r="I232" s="13" t="b">
        <f t="shared" si="38"/>
        <v>1</v>
      </c>
      <c r="J232" s="13"/>
      <c r="M232" s="3">
        <f t="shared" si="47"/>
        <v>495397.57757202012</v>
      </c>
      <c r="N232" s="5"/>
      <c r="O232" s="3">
        <f t="shared" si="43"/>
        <v>3509.0661744684762</v>
      </c>
      <c r="P232" s="3">
        <f t="shared" si="39"/>
        <v>13847.398492842152</v>
      </c>
      <c r="Q232" s="3">
        <f t="shared" si="44"/>
        <v>481550.17907917796</v>
      </c>
      <c r="R232" s="3">
        <f t="shared" si="45"/>
        <v>0</v>
      </c>
      <c r="S232" s="13" t="b">
        <f t="shared" si="40"/>
        <v>1</v>
      </c>
    </row>
    <row r="233" spans="2:19" x14ac:dyDescent="0.25">
      <c r="B233" s="1">
        <v>210</v>
      </c>
      <c r="C233" s="3">
        <f t="shared" si="46"/>
        <v>467113.2631389256</v>
      </c>
      <c r="D233" s="5"/>
      <c r="E233" s="3">
        <f t="shared" si="36"/>
        <v>3114.0884209261708</v>
      </c>
      <c r="F233" s="121">
        <f t="shared" si="37"/>
        <v>13614.71295894319</v>
      </c>
      <c r="G233" s="3">
        <f t="shared" si="41"/>
        <v>453498.55017998238</v>
      </c>
      <c r="H233" s="3">
        <f t="shared" si="42"/>
        <v>0</v>
      </c>
      <c r="I233" s="13" t="b">
        <f t="shared" si="38"/>
        <v>1</v>
      </c>
      <c r="J233" s="13"/>
      <c r="M233" s="3">
        <f t="shared" si="47"/>
        <v>481550.17907917796</v>
      </c>
      <c r="N233" s="5"/>
      <c r="O233" s="3">
        <f t="shared" si="43"/>
        <v>3410.9804351441776</v>
      </c>
      <c r="P233" s="3">
        <f t="shared" si="39"/>
        <v>13945.484232166451</v>
      </c>
      <c r="Q233" s="3">
        <f t="shared" si="44"/>
        <v>467604.69484701153</v>
      </c>
      <c r="R233" s="3">
        <f t="shared" si="45"/>
        <v>0</v>
      </c>
      <c r="S233" s="13" t="b">
        <f t="shared" si="40"/>
        <v>1</v>
      </c>
    </row>
    <row r="234" spans="2:19" x14ac:dyDescent="0.25">
      <c r="B234" s="1">
        <v>211</v>
      </c>
      <c r="C234" s="3">
        <f t="shared" si="46"/>
        <v>453498.55017998238</v>
      </c>
      <c r="D234" s="5"/>
      <c r="E234" s="3">
        <f t="shared" si="36"/>
        <v>3023.3236678665494</v>
      </c>
      <c r="F234" s="121">
        <f t="shared" si="37"/>
        <v>13705.477712002812</v>
      </c>
      <c r="G234" s="3">
        <f t="shared" si="41"/>
        <v>439793.07246797957</v>
      </c>
      <c r="H234" s="3">
        <f t="shared" si="42"/>
        <v>0</v>
      </c>
      <c r="I234" s="13" t="b">
        <f t="shared" si="38"/>
        <v>1</v>
      </c>
      <c r="J234" s="13"/>
      <c r="M234" s="3">
        <f t="shared" si="47"/>
        <v>467604.69484701153</v>
      </c>
      <c r="N234" s="5"/>
      <c r="O234" s="3">
        <f t="shared" si="43"/>
        <v>3312.1999218329984</v>
      </c>
      <c r="P234" s="3">
        <f t="shared" si="39"/>
        <v>14044.264745477631</v>
      </c>
      <c r="Q234" s="3">
        <f t="shared" si="44"/>
        <v>453560.43010153389</v>
      </c>
      <c r="R234" s="3">
        <f t="shared" si="45"/>
        <v>0</v>
      </c>
      <c r="S234" s="13" t="b">
        <f t="shared" si="40"/>
        <v>1</v>
      </c>
    </row>
    <row r="235" spans="2:19" x14ac:dyDescent="0.25">
      <c r="B235" s="1">
        <v>212</v>
      </c>
      <c r="C235" s="3">
        <f t="shared" si="46"/>
        <v>439793.07246797957</v>
      </c>
      <c r="D235" s="5"/>
      <c r="E235" s="3">
        <f t="shared" si="36"/>
        <v>2931.9538164531973</v>
      </c>
      <c r="F235" s="121">
        <f t="shared" si="37"/>
        <v>13796.847563416164</v>
      </c>
      <c r="G235" s="3">
        <f t="shared" si="41"/>
        <v>425996.22490456339</v>
      </c>
      <c r="H235" s="3">
        <f t="shared" si="42"/>
        <v>0</v>
      </c>
      <c r="I235" s="13" t="b">
        <f t="shared" si="38"/>
        <v>1</v>
      </c>
      <c r="J235" s="13"/>
      <c r="M235" s="3">
        <f t="shared" si="47"/>
        <v>453560.43010153389</v>
      </c>
      <c r="N235" s="5"/>
      <c r="O235" s="3">
        <f t="shared" si="43"/>
        <v>3212.7197132191986</v>
      </c>
      <c r="P235" s="3">
        <f t="shared" si="39"/>
        <v>14143.744954091431</v>
      </c>
      <c r="Q235" s="3">
        <f t="shared" si="44"/>
        <v>439416.68514744245</v>
      </c>
      <c r="R235" s="3">
        <f t="shared" si="45"/>
        <v>0</v>
      </c>
      <c r="S235" s="13" t="b">
        <f t="shared" si="40"/>
        <v>1</v>
      </c>
    </row>
    <row r="236" spans="2:19" x14ac:dyDescent="0.25">
      <c r="B236" s="1">
        <v>213</v>
      </c>
      <c r="C236" s="3">
        <f t="shared" si="46"/>
        <v>425996.22490456339</v>
      </c>
      <c r="D236" s="5"/>
      <c r="E236" s="3">
        <f t="shared" si="36"/>
        <v>2839.9748326970894</v>
      </c>
      <c r="F236" s="121">
        <f t="shared" si="37"/>
        <v>13888.826547172272</v>
      </c>
      <c r="G236" s="3">
        <f t="shared" si="41"/>
        <v>412107.39835739112</v>
      </c>
      <c r="H236" s="3">
        <f t="shared" si="42"/>
        <v>0</v>
      </c>
      <c r="I236" s="13" t="b">
        <f t="shared" si="38"/>
        <v>1</v>
      </c>
      <c r="J236" s="13"/>
      <c r="M236" s="3">
        <f t="shared" si="47"/>
        <v>439416.68514744245</v>
      </c>
      <c r="N236" s="5"/>
      <c r="O236" s="3">
        <f t="shared" si="43"/>
        <v>3112.5348531277177</v>
      </c>
      <c r="P236" s="3">
        <f t="shared" si="39"/>
        <v>14243.929814182911</v>
      </c>
      <c r="Q236" s="3">
        <f t="shared" si="44"/>
        <v>425172.75533325953</v>
      </c>
      <c r="R236" s="3">
        <f t="shared" si="45"/>
        <v>0</v>
      </c>
      <c r="S236" s="13" t="b">
        <f t="shared" si="40"/>
        <v>1</v>
      </c>
    </row>
    <row r="237" spans="2:19" x14ac:dyDescent="0.25">
      <c r="B237" s="1">
        <v>214</v>
      </c>
      <c r="C237" s="3">
        <f t="shared" si="46"/>
        <v>412107.39835739112</v>
      </c>
      <c r="D237" s="5"/>
      <c r="E237" s="3">
        <f t="shared" si="36"/>
        <v>2747.3826557159409</v>
      </c>
      <c r="F237" s="121">
        <f t="shared" si="37"/>
        <v>13981.41872415342</v>
      </c>
      <c r="G237" s="3">
        <f t="shared" si="41"/>
        <v>398125.9796332377</v>
      </c>
      <c r="H237" s="3">
        <f t="shared" si="42"/>
        <v>0</v>
      </c>
      <c r="I237" s="13" t="b">
        <f t="shared" si="38"/>
        <v>1</v>
      </c>
      <c r="J237" s="13"/>
      <c r="M237" s="3">
        <f t="shared" si="47"/>
        <v>425172.75533325953</v>
      </c>
      <c r="N237" s="5"/>
      <c r="O237" s="3">
        <f t="shared" si="43"/>
        <v>3011.640350277255</v>
      </c>
      <c r="P237" s="3">
        <f t="shared" si="39"/>
        <v>14344.824317033374</v>
      </c>
      <c r="Q237" s="3">
        <f t="shared" si="44"/>
        <v>410827.93101622618</v>
      </c>
      <c r="R237" s="3">
        <f t="shared" si="45"/>
        <v>0</v>
      </c>
      <c r="S237" s="13" t="b">
        <f t="shared" si="40"/>
        <v>1</v>
      </c>
    </row>
    <row r="238" spans="2:19" x14ac:dyDescent="0.25">
      <c r="B238" s="1">
        <v>215</v>
      </c>
      <c r="C238" s="3">
        <f t="shared" si="46"/>
        <v>398125.9796332377</v>
      </c>
      <c r="D238" s="5"/>
      <c r="E238" s="3">
        <f t="shared" si="36"/>
        <v>2654.1731975549183</v>
      </c>
      <c r="F238" s="121">
        <f t="shared" si="37"/>
        <v>14074.628182314442</v>
      </c>
      <c r="G238" s="3">
        <f t="shared" si="41"/>
        <v>384051.35145092325</v>
      </c>
      <c r="H238" s="3">
        <f t="shared" si="42"/>
        <v>0</v>
      </c>
      <c r="I238" s="13" t="b">
        <f t="shared" si="38"/>
        <v>1</v>
      </c>
      <c r="J238" s="13"/>
      <c r="M238" s="3">
        <f t="shared" si="47"/>
        <v>410827.93101622618</v>
      </c>
      <c r="N238" s="5"/>
      <c r="O238" s="3">
        <f t="shared" si="43"/>
        <v>2910.0311780316024</v>
      </c>
      <c r="P238" s="3">
        <f t="shared" si="39"/>
        <v>14446.433489279027</v>
      </c>
      <c r="Q238" s="3">
        <f t="shared" si="44"/>
        <v>396381.49752694718</v>
      </c>
      <c r="R238" s="3">
        <f t="shared" si="45"/>
        <v>0</v>
      </c>
      <c r="S238" s="13" t="b">
        <f t="shared" si="40"/>
        <v>1</v>
      </c>
    </row>
    <row r="239" spans="2:19" x14ac:dyDescent="0.25">
      <c r="B239" s="1">
        <v>216</v>
      </c>
      <c r="C239" s="3">
        <f t="shared" si="46"/>
        <v>384051.35145092325</v>
      </c>
      <c r="D239" s="5"/>
      <c r="E239" s="3">
        <f t="shared" si="36"/>
        <v>2560.3423430061553</v>
      </c>
      <c r="F239" s="121">
        <f t="shared" si="37"/>
        <v>14168.459036863205</v>
      </c>
      <c r="G239" s="3">
        <f t="shared" si="41"/>
        <v>369882.89241406007</v>
      </c>
      <c r="H239" s="3">
        <f t="shared" si="42"/>
        <v>0</v>
      </c>
      <c r="I239" s="13" t="b">
        <f t="shared" si="38"/>
        <v>1</v>
      </c>
      <c r="J239" s="13"/>
      <c r="M239" s="3">
        <f t="shared" si="47"/>
        <v>396381.49752694718</v>
      </c>
      <c r="N239" s="5"/>
      <c r="O239" s="3">
        <f t="shared" si="43"/>
        <v>2807.7022741492092</v>
      </c>
      <c r="P239" s="3">
        <f t="shared" si="39"/>
        <v>14548.76239316142</v>
      </c>
      <c r="Q239" s="3">
        <f t="shared" si="44"/>
        <v>381832.73513378575</v>
      </c>
      <c r="R239" s="3">
        <f t="shared" si="45"/>
        <v>0</v>
      </c>
      <c r="S239" s="13" t="b">
        <f t="shared" si="40"/>
        <v>1</v>
      </c>
    </row>
    <row r="240" spans="2:19" x14ac:dyDescent="0.25">
      <c r="B240" s="1">
        <v>217</v>
      </c>
      <c r="C240" s="3">
        <f t="shared" si="46"/>
        <v>369882.89241406007</v>
      </c>
      <c r="D240" s="5"/>
      <c r="E240" s="3">
        <f t="shared" si="36"/>
        <v>2465.8859494270673</v>
      </c>
      <c r="F240" s="121">
        <f t="shared" si="37"/>
        <v>14262.915430442294</v>
      </c>
      <c r="G240" s="3">
        <f t="shared" si="41"/>
        <v>355619.97698361776</v>
      </c>
      <c r="H240" s="3">
        <f t="shared" si="42"/>
        <v>0</v>
      </c>
      <c r="I240" s="13" t="b">
        <f t="shared" si="38"/>
        <v>1</v>
      </c>
      <c r="J240" s="13"/>
      <c r="M240" s="3">
        <f t="shared" si="47"/>
        <v>381832.73513378575</v>
      </c>
      <c r="N240" s="5"/>
      <c r="O240" s="3">
        <f t="shared" si="43"/>
        <v>2704.6485405309827</v>
      </c>
      <c r="P240" s="3">
        <f t="shared" si="39"/>
        <v>14651.816126779646</v>
      </c>
      <c r="Q240" s="3">
        <f t="shared" si="44"/>
        <v>367180.9190070061</v>
      </c>
      <c r="R240" s="3">
        <f t="shared" si="45"/>
        <v>0</v>
      </c>
      <c r="S240" s="13" t="b">
        <f t="shared" si="40"/>
        <v>1</v>
      </c>
    </row>
    <row r="241" spans="2:19" x14ac:dyDescent="0.25">
      <c r="B241" s="1">
        <v>218</v>
      </c>
      <c r="C241" s="3">
        <f t="shared" si="46"/>
        <v>355619.97698361776</v>
      </c>
      <c r="D241" s="5"/>
      <c r="E241" s="3">
        <f t="shared" si="36"/>
        <v>2370.7998465574519</v>
      </c>
      <c r="F241" s="121">
        <f t="shared" si="37"/>
        <v>14358.001533311908</v>
      </c>
      <c r="G241" s="3">
        <f t="shared" si="41"/>
        <v>341261.97545030585</v>
      </c>
      <c r="H241" s="3">
        <f t="shared" si="42"/>
        <v>0</v>
      </c>
      <c r="I241" s="13" t="b">
        <f t="shared" si="38"/>
        <v>1</v>
      </c>
      <c r="J241" s="13"/>
      <c r="M241" s="3">
        <f t="shared" si="47"/>
        <v>367180.9190070061</v>
      </c>
      <c r="N241" s="5"/>
      <c r="O241" s="3">
        <f t="shared" si="43"/>
        <v>2600.8648429662935</v>
      </c>
      <c r="P241" s="3">
        <f t="shared" si="39"/>
        <v>14755.599824344336</v>
      </c>
      <c r="Q241" s="3">
        <f t="shared" si="44"/>
        <v>352425.31918266177</v>
      </c>
      <c r="R241" s="3">
        <f t="shared" si="45"/>
        <v>0</v>
      </c>
      <c r="S241" s="13" t="b">
        <f t="shared" si="40"/>
        <v>1</v>
      </c>
    </row>
    <row r="242" spans="2:19" x14ac:dyDescent="0.25">
      <c r="B242" s="1">
        <v>219</v>
      </c>
      <c r="C242" s="3">
        <f t="shared" si="46"/>
        <v>341261.97545030585</v>
      </c>
      <c r="D242" s="5"/>
      <c r="E242" s="3">
        <f t="shared" si="36"/>
        <v>2275.0798363353724</v>
      </c>
      <c r="F242" s="121">
        <f t="shared" si="37"/>
        <v>14453.721543533989</v>
      </c>
      <c r="G242" s="3">
        <f t="shared" si="41"/>
        <v>326808.25390677189</v>
      </c>
      <c r="H242" s="3">
        <f t="shared" si="42"/>
        <v>0</v>
      </c>
      <c r="I242" s="13" t="b">
        <f t="shared" si="38"/>
        <v>1</v>
      </c>
      <c r="J242" s="13"/>
      <c r="M242" s="3">
        <f t="shared" si="47"/>
        <v>352425.31918266177</v>
      </c>
      <c r="N242" s="5"/>
      <c r="O242" s="3">
        <f t="shared" si="43"/>
        <v>2496.3460108771878</v>
      </c>
      <c r="P242" s="3">
        <f t="shared" si="39"/>
        <v>14860.118656433442</v>
      </c>
      <c r="Q242" s="3">
        <f t="shared" si="44"/>
        <v>337565.20052622835</v>
      </c>
      <c r="R242" s="3">
        <f t="shared" si="45"/>
        <v>0</v>
      </c>
      <c r="S242" s="13" t="b">
        <f t="shared" si="40"/>
        <v>1</v>
      </c>
    </row>
    <row r="243" spans="2:19" x14ac:dyDescent="0.25">
      <c r="B243" s="1">
        <v>220</v>
      </c>
      <c r="C243" s="3">
        <f t="shared" si="46"/>
        <v>326808.25390677189</v>
      </c>
      <c r="D243" s="5"/>
      <c r="E243" s="3">
        <f t="shared" si="36"/>
        <v>2178.7216927118129</v>
      </c>
      <c r="F243" s="121">
        <f t="shared" si="37"/>
        <v>14550.079687157548</v>
      </c>
      <c r="G243" s="3">
        <f t="shared" si="41"/>
        <v>312258.17421961436</v>
      </c>
      <c r="H243" s="3">
        <f t="shared" si="42"/>
        <v>0</v>
      </c>
      <c r="I243" s="13" t="b">
        <f t="shared" si="38"/>
        <v>1</v>
      </c>
      <c r="J243" s="13"/>
      <c r="M243" s="3">
        <f t="shared" si="47"/>
        <v>337565.20052622835</v>
      </c>
      <c r="N243" s="5"/>
      <c r="O243" s="3">
        <f t="shared" si="43"/>
        <v>2391.0868370607841</v>
      </c>
      <c r="P243" s="3">
        <f t="shared" si="39"/>
        <v>14965.377830249845</v>
      </c>
      <c r="Q243" s="3">
        <f t="shared" si="44"/>
        <v>322599.82269597851</v>
      </c>
      <c r="R243" s="3">
        <f t="shared" si="45"/>
        <v>0</v>
      </c>
      <c r="S243" s="13" t="b">
        <f t="shared" si="40"/>
        <v>1</v>
      </c>
    </row>
    <row r="244" spans="2:19" x14ac:dyDescent="0.25">
      <c r="B244" s="1">
        <v>221</v>
      </c>
      <c r="C244" s="3">
        <f t="shared" si="46"/>
        <v>312258.17421961436</v>
      </c>
      <c r="D244" s="5"/>
      <c r="E244" s="3">
        <f t="shared" si="36"/>
        <v>2081.721161464096</v>
      </c>
      <c r="F244" s="121">
        <f t="shared" si="37"/>
        <v>14647.080218405265</v>
      </c>
      <c r="G244" s="3">
        <f t="shared" si="41"/>
        <v>297611.09400120907</v>
      </c>
      <c r="H244" s="3">
        <f t="shared" si="42"/>
        <v>0</v>
      </c>
      <c r="I244" s="13" t="b">
        <f t="shared" si="38"/>
        <v>1</v>
      </c>
      <c r="J244" s="13"/>
      <c r="M244" s="3">
        <f t="shared" si="47"/>
        <v>322599.82269597851</v>
      </c>
      <c r="N244" s="5"/>
      <c r="O244" s="3">
        <f t="shared" si="43"/>
        <v>2285.0820774298481</v>
      </c>
      <c r="P244" s="3">
        <f t="shared" si="39"/>
        <v>15071.382589880781</v>
      </c>
      <c r="Q244" s="3">
        <f t="shared" si="44"/>
        <v>307528.44010609773</v>
      </c>
      <c r="R244" s="3">
        <f t="shared" si="45"/>
        <v>0</v>
      </c>
      <c r="S244" s="13" t="b">
        <f t="shared" si="40"/>
        <v>1</v>
      </c>
    </row>
    <row r="245" spans="2:19" x14ac:dyDescent="0.25">
      <c r="B245" s="1">
        <v>222</v>
      </c>
      <c r="C245" s="3">
        <f t="shared" si="46"/>
        <v>297611.09400120907</v>
      </c>
      <c r="D245" s="5"/>
      <c r="E245" s="3">
        <f t="shared" si="36"/>
        <v>1984.0739600080606</v>
      </c>
      <c r="F245" s="121">
        <f t="shared" si="37"/>
        <v>14744.727419861301</v>
      </c>
      <c r="G245" s="3">
        <f t="shared" si="41"/>
        <v>282866.36658134777</v>
      </c>
      <c r="H245" s="3">
        <f t="shared" si="42"/>
        <v>0</v>
      </c>
      <c r="I245" s="13" t="b">
        <f t="shared" si="38"/>
        <v>1</v>
      </c>
      <c r="J245" s="13"/>
      <c r="M245" s="3">
        <f t="shared" si="47"/>
        <v>307528.44010609773</v>
      </c>
      <c r="N245" s="5"/>
      <c r="O245" s="3">
        <f t="shared" si="43"/>
        <v>2178.3264507515255</v>
      </c>
      <c r="P245" s="3">
        <f t="shared" si="39"/>
        <v>15178.138216559104</v>
      </c>
      <c r="Q245" s="3">
        <f t="shared" si="44"/>
        <v>292350.30188953865</v>
      </c>
      <c r="R245" s="3">
        <f t="shared" si="45"/>
        <v>0</v>
      </c>
      <c r="S245" s="13" t="b">
        <f t="shared" si="40"/>
        <v>1</v>
      </c>
    </row>
    <row r="246" spans="2:19" x14ac:dyDescent="0.25">
      <c r="B246" s="1">
        <v>223</v>
      </c>
      <c r="C246" s="3">
        <f t="shared" si="46"/>
        <v>282866.36658134777</v>
      </c>
      <c r="D246" s="5"/>
      <c r="E246" s="3">
        <f t="shared" si="36"/>
        <v>1885.7757772089853</v>
      </c>
      <c r="F246" s="121">
        <f t="shared" si="37"/>
        <v>14843.025602660375</v>
      </c>
      <c r="G246" s="3">
        <f t="shared" si="41"/>
        <v>268023.3409786874</v>
      </c>
      <c r="H246" s="3">
        <f t="shared" si="42"/>
        <v>0</v>
      </c>
      <c r="I246" s="13" t="b">
        <f t="shared" si="38"/>
        <v>1</v>
      </c>
      <c r="J246" s="13"/>
      <c r="M246" s="3">
        <f t="shared" si="47"/>
        <v>292350.30188953865</v>
      </c>
      <c r="N246" s="5"/>
      <c r="O246" s="3">
        <f t="shared" si="43"/>
        <v>2070.8146383842322</v>
      </c>
      <c r="P246" s="3">
        <f t="shared" si="39"/>
        <v>15285.650028926397</v>
      </c>
      <c r="Q246" s="3">
        <f t="shared" si="44"/>
        <v>277064.65186061227</v>
      </c>
      <c r="R246" s="3">
        <f t="shared" si="45"/>
        <v>0</v>
      </c>
      <c r="S246" s="13" t="b">
        <f t="shared" si="40"/>
        <v>1</v>
      </c>
    </row>
    <row r="247" spans="2:19" x14ac:dyDescent="0.25">
      <c r="B247" s="1">
        <v>224</v>
      </c>
      <c r="C247" s="3">
        <f t="shared" si="46"/>
        <v>268023.3409786874</v>
      </c>
      <c r="D247" s="5"/>
      <c r="E247" s="3">
        <f t="shared" si="36"/>
        <v>1786.8222731912495</v>
      </c>
      <c r="F247" s="121">
        <f t="shared" si="37"/>
        <v>14941.979106678111</v>
      </c>
      <c r="G247" s="3">
        <f t="shared" si="41"/>
        <v>253081.36187200929</v>
      </c>
      <c r="H247" s="3">
        <f t="shared" si="42"/>
        <v>0</v>
      </c>
      <c r="I247" s="13" t="b">
        <f t="shared" si="38"/>
        <v>1</v>
      </c>
      <c r="J247" s="13"/>
      <c r="M247" s="3">
        <f t="shared" si="47"/>
        <v>277064.65186061227</v>
      </c>
      <c r="N247" s="5"/>
      <c r="O247" s="3">
        <f t="shared" si="43"/>
        <v>1962.5412840126703</v>
      </c>
      <c r="P247" s="3">
        <f t="shared" si="39"/>
        <v>15393.923383297959</v>
      </c>
      <c r="Q247" s="3">
        <f t="shared" si="44"/>
        <v>261670.72847731432</v>
      </c>
      <c r="R247" s="3">
        <f t="shared" si="45"/>
        <v>0</v>
      </c>
      <c r="S247" s="13" t="b">
        <f t="shared" si="40"/>
        <v>1</v>
      </c>
    </row>
    <row r="248" spans="2:19" x14ac:dyDescent="0.25">
      <c r="B248" s="1">
        <v>225</v>
      </c>
      <c r="C248" s="3">
        <f t="shared" si="46"/>
        <v>253081.36187200929</v>
      </c>
      <c r="D248" s="5"/>
      <c r="E248" s="3">
        <f t="shared" si="36"/>
        <v>1687.2090791467288</v>
      </c>
      <c r="F248" s="121">
        <f t="shared" si="37"/>
        <v>15041.592300722632</v>
      </c>
      <c r="G248" s="3">
        <f t="shared" si="41"/>
        <v>238039.76957128666</v>
      </c>
      <c r="H248" s="3">
        <f t="shared" si="42"/>
        <v>0</v>
      </c>
      <c r="I248" s="13" t="b">
        <f t="shared" si="38"/>
        <v>1</v>
      </c>
      <c r="J248" s="13"/>
      <c r="M248" s="3">
        <f t="shared" si="47"/>
        <v>261670.72847731432</v>
      </c>
      <c r="N248" s="5"/>
      <c r="O248" s="3">
        <f t="shared" si="43"/>
        <v>1853.5009933809765</v>
      </c>
      <c r="P248" s="3">
        <f t="shared" si="39"/>
        <v>15502.963673929653</v>
      </c>
      <c r="Q248" s="3">
        <f t="shared" si="44"/>
        <v>246167.76480338466</v>
      </c>
      <c r="R248" s="3">
        <f t="shared" si="45"/>
        <v>0</v>
      </c>
      <c r="S248" s="13" t="b">
        <f t="shared" si="40"/>
        <v>1</v>
      </c>
    </row>
    <row r="249" spans="2:19" x14ac:dyDescent="0.25">
      <c r="B249" s="1">
        <v>226</v>
      </c>
      <c r="C249" s="3">
        <f t="shared" si="46"/>
        <v>238039.76957128666</v>
      </c>
      <c r="D249" s="5"/>
      <c r="E249" s="3">
        <f t="shared" si="36"/>
        <v>1586.9317971419111</v>
      </c>
      <c r="F249" s="121">
        <f t="shared" si="37"/>
        <v>15141.86958272745</v>
      </c>
      <c r="G249" s="3">
        <f t="shared" si="41"/>
        <v>222897.89998855919</v>
      </c>
      <c r="H249" s="3">
        <f t="shared" si="42"/>
        <v>0</v>
      </c>
      <c r="I249" s="13" t="b">
        <f t="shared" si="38"/>
        <v>1</v>
      </c>
      <c r="J249" s="13"/>
      <c r="M249" s="3">
        <f t="shared" si="47"/>
        <v>246167.76480338466</v>
      </c>
      <c r="N249" s="5"/>
      <c r="O249" s="3">
        <f t="shared" si="43"/>
        <v>1743.6883340239749</v>
      </c>
      <c r="P249" s="3">
        <f t="shared" si="39"/>
        <v>15612.776333286654</v>
      </c>
      <c r="Q249" s="3">
        <f t="shared" si="44"/>
        <v>230554.988470098</v>
      </c>
      <c r="R249" s="3">
        <f t="shared" si="45"/>
        <v>0</v>
      </c>
      <c r="S249" s="13" t="b">
        <f t="shared" si="40"/>
        <v>1</v>
      </c>
    </row>
    <row r="250" spans="2:19" x14ac:dyDescent="0.25">
      <c r="B250" s="1">
        <v>227</v>
      </c>
      <c r="C250" s="3">
        <f t="shared" si="46"/>
        <v>222897.89998855919</v>
      </c>
      <c r="D250" s="5"/>
      <c r="E250" s="3">
        <f t="shared" si="36"/>
        <v>1485.9859999237281</v>
      </c>
      <c r="F250" s="121">
        <f t="shared" si="37"/>
        <v>15242.815379945632</v>
      </c>
      <c r="G250" s="3">
        <f t="shared" si="41"/>
        <v>207655.08460861357</v>
      </c>
      <c r="H250" s="3">
        <f t="shared" si="42"/>
        <v>0</v>
      </c>
      <c r="I250" s="13" t="b">
        <f t="shared" si="38"/>
        <v>1</v>
      </c>
      <c r="J250" s="13"/>
      <c r="M250" s="3">
        <f t="shared" si="47"/>
        <v>230554.988470098</v>
      </c>
      <c r="N250" s="5"/>
      <c r="O250" s="3">
        <f t="shared" si="43"/>
        <v>1633.0978349965276</v>
      </c>
      <c r="P250" s="3">
        <f t="shared" si="39"/>
        <v>15723.366832314101</v>
      </c>
      <c r="Q250" s="3">
        <f t="shared" si="44"/>
        <v>214831.62163778392</v>
      </c>
      <c r="R250" s="3">
        <f t="shared" si="45"/>
        <v>0</v>
      </c>
      <c r="S250" s="13" t="b">
        <f t="shared" si="40"/>
        <v>1</v>
      </c>
    </row>
    <row r="251" spans="2:19" x14ac:dyDescent="0.25">
      <c r="B251" s="1">
        <v>228</v>
      </c>
      <c r="C251" s="3">
        <f t="shared" si="46"/>
        <v>207655.08460861357</v>
      </c>
      <c r="D251" s="5"/>
      <c r="E251" s="3">
        <f t="shared" si="36"/>
        <v>1384.3672307240906</v>
      </c>
      <c r="F251" s="121">
        <f t="shared" si="37"/>
        <v>15344.434149145271</v>
      </c>
      <c r="G251" s="3">
        <f t="shared" si="41"/>
        <v>192310.65045946831</v>
      </c>
      <c r="H251" s="3">
        <f t="shared" si="42"/>
        <v>0</v>
      </c>
      <c r="I251" s="13" t="b">
        <f t="shared" si="38"/>
        <v>1</v>
      </c>
      <c r="J251" s="13"/>
      <c r="M251" s="3">
        <f t="shared" si="47"/>
        <v>214831.62163778392</v>
      </c>
      <c r="N251" s="5"/>
      <c r="O251" s="3">
        <f t="shared" si="43"/>
        <v>1521.7239866009695</v>
      </c>
      <c r="P251" s="3">
        <f t="shared" si="39"/>
        <v>15834.74068070966</v>
      </c>
      <c r="Q251" s="3">
        <f t="shared" si="44"/>
        <v>198996.88095707426</v>
      </c>
      <c r="R251" s="3">
        <f t="shared" si="45"/>
        <v>0</v>
      </c>
      <c r="S251" s="13" t="b">
        <f t="shared" si="40"/>
        <v>1</v>
      </c>
    </row>
    <row r="252" spans="2:19" x14ac:dyDescent="0.25">
      <c r="B252" s="1">
        <v>229</v>
      </c>
      <c r="C252" s="3">
        <f t="shared" si="46"/>
        <v>192310.65045946831</v>
      </c>
      <c r="D252" s="5"/>
      <c r="E252" s="3">
        <f t="shared" si="36"/>
        <v>1282.0710030631221</v>
      </c>
      <c r="F252" s="121">
        <f t="shared" si="37"/>
        <v>15446.730376806239</v>
      </c>
      <c r="G252" s="3">
        <f t="shared" si="41"/>
        <v>176863.92008266208</v>
      </c>
      <c r="H252" s="3">
        <f t="shared" si="42"/>
        <v>0</v>
      </c>
      <c r="I252" s="13" t="b">
        <f t="shared" si="38"/>
        <v>1</v>
      </c>
      <c r="J252" s="13"/>
      <c r="M252" s="3">
        <f t="shared" si="47"/>
        <v>198996.88095707426</v>
      </c>
      <c r="N252" s="5"/>
      <c r="O252" s="3">
        <f t="shared" si="43"/>
        <v>1409.5612401126095</v>
      </c>
      <c r="P252" s="3">
        <f t="shared" si="39"/>
        <v>15946.90342719802</v>
      </c>
      <c r="Q252" s="3">
        <f t="shared" si="44"/>
        <v>183049.97752987623</v>
      </c>
      <c r="R252" s="3">
        <f t="shared" si="45"/>
        <v>0</v>
      </c>
      <c r="S252" s="13" t="b">
        <f t="shared" si="40"/>
        <v>1</v>
      </c>
    </row>
    <row r="253" spans="2:19" x14ac:dyDescent="0.25">
      <c r="B253" s="1">
        <v>230</v>
      </c>
      <c r="C253" s="3">
        <f t="shared" si="46"/>
        <v>176863.92008266208</v>
      </c>
      <c r="D253" s="5"/>
      <c r="E253" s="3">
        <f t="shared" si="36"/>
        <v>1179.0928005510807</v>
      </c>
      <c r="F253" s="121">
        <f t="shared" si="37"/>
        <v>15549.70857931828</v>
      </c>
      <c r="G253" s="3">
        <f t="shared" si="41"/>
        <v>161314.2115033438</v>
      </c>
      <c r="H253" s="3">
        <f t="shared" si="42"/>
        <v>0</v>
      </c>
      <c r="I253" s="13" t="b">
        <f t="shared" si="38"/>
        <v>1</v>
      </c>
      <c r="J253" s="13"/>
      <c r="M253" s="3">
        <f t="shared" si="47"/>
        <v>183049.97752987623</v>
      </c>
      <c r="N253" s="5"/>
      <c r="O253" s="3">
        <f t="shared" si="43"/>
        <v>1296.6040075032899</v>
      </c>
      <c r="P253" s="3">
        <f t="shared" si="39"/>
        <v>16059.860659807338</v>
      </c>
      <c r="Q253" s="3">
        <f t="shared" si="44"/>
        <v>166990.11687006889</v>
      </c>
      <c r="R253" s="3">
        <f t="shared" si="45"/>
        <v>0</v>
      </c>
      <c r="S253" s="13" t="b">
        <f t="shared" si="40"/>
        <v>1</v>
      </c>
    </row>
    <row r="254" spans="2:19" x14ac:dyDescent="0.25">
      <c r="B254" s="1">
        <v>231</v>
      </c>
      <c r="C254" s="3">
        <f t="shared" si="46"/>
        <v>161314.2115033438</v>
      </c>
      <c r="D254" s="5"/>
      <c r="E254" s="3">
        <f t="shared" si="36"/>
        <v>1075.4280766889588</v>
      </c>
      <c r="F254" s="121">
        <f t="shared" si="37"/>
        <v>15653.373303180402</v>
      </c>
      <c r="G254" s="3">
        <f t="shared" si="41"/>
        <v>145660.83820016339</v>
      </c>
      <c r="H254" s="3">
        <f t="shared" si="42"/>
        <v>0</v>
      </c>
      <c r="I254" s="13" t="b">
        <f t="shared" si="38"/>
        <v>1</v>
      </c>
      <c r="J254" s="13"/>
      <c r="M254" s="3">
        <f t="shared" si="47"/>
        <v>166990.11687006889</v>
      </c>
      <c r="N254" s="5"/>
      <c r="O254" s="3">
        <f t="shared" si="43"/>
        <v>1182.8466611629881</v>
      </c>
      <c r="P254" s="3">
        <f t="shared" si="39"/>
        <v>16173.618006147641</v>
      </c>
      <c r="Q254" s="3">
        <f t="shared" si="44"/>
        <v>150816.49886392124</v>
      </c>
      <c r="R254" s="3">
        <f t="shared" si="45"/>
        <v>0</v>
      </c>
      <c r="S254" s="13" t="b">
        <f t="shared" si="40"/>
        <v>1</v>
      </c>
    </row>
    <row r="255" spans="2:19" x14ac:dyDescent="0.25">
      <c r="B255" s="1">
        <v>232</v>
      </c>
      <c r="C255" s="3">
        <f t="shared" si="46"/>
        <v>145660.83820016339</v>
      </c>
      <c r="D255" s="5"/>
      <c r="E255" s="3">
        <f t="shared" si="36"/>
        <v>971.07225466775594</v>
      </c>
      <c r="F255" s="121">
        <f t="shared" si="37"/>
        <v>15757.729125201606</v>
      </c>
      <c r="G255" s="3">
        <f t="shared" si="41"/>
        <v>129903.10907496179</v>
      </c>
      <c r="H255" s="3">
        <f t="shared" si="42"/>
        <v>0</v>
      </c>
      <c r="I255" s="13" t="b">
        <f t="shared" si="38"/>
        <v>1</v>
      </c>
      <c r="J255" s="13"/>
      <c r="M255" s="3">
        <f t="shared" si="47"/>
        <v>150816.49886392124</v>
      </c>
      <c r="N255" s="5"/>
      <c r="O255" s="3">
        <f t="shared" si="43"/>
        <v>1068.2835336194421</v>
      </c>
      <c r="P255" s="3">
        <f t="shared" si="39"/>
        <v>16288.181133691187</v>
      </c>
      <c r="Q255" s="3">
        <f t="shared" si="44"/>
        <v>134528.31773023005</v>
      </c>
      <c r="R255" s="3">
        <f t="shared" si="45"/>
        <v>0</v>
      </c>
      <c r="S255" s="13" t="b">
        <f t="shared" si="40"/>
        <v>1</v>
      </c>
    </row>
    <row r="256" spans="2:19" x14ac:dyDescent="0.25">
      <c r="B256" s="1">
        <v>233</v>
      </c>
      <c r="C256" s="3">
        <f t="shared" si="46"/>
        <v>129903.10907496179</v>
      </c>
      <c r="D256" s="5"/>
      <c r="E256" s="3">
        <f t="shared" si="36"/>
        <v>866.02072716641192</v>
      </c>
      <c r="F256" s="121">
        <f t="shared" si="37"/>
        <v>15862.78065270295</v>
      </c>
      <c r="G256" s="3">
        <f t="shared" si="41"/>
        <v>114040.32842225884</v>
      </c>
      <c r="H256" s="3">
        <f t="shared" si="42"/>
        <v>0</v>
      </c>
      <c r="I256" s="13" t="b">
        <f t="shared" si="38"/>
        <v>1</v>
      </c>
      <c r="J256" s="13"/>
      <c r="M256" s="3">
        <f t="shared" si="47"/>
        <v>134528.31773023005</v>
      </c>
      <c r="N256" s="5"/>
      <c r="O256" s="3">
        <f t="shared" si="43"/>
        <v>952.90891725579627</v>
      </c>
      <c r="P256" s="3">
        <f t="shared" si="39"/>
        <v>16403.555750054831</v>
      </c>
      <c r="Q256" s="3">
        <f t="shared" si="44"/>
        <v>118124.76198017522</v>
      </c>
      <c r="R256" s="3">
        <f t="shared" si="45"/>
        <v>0</v>
      </c>
      <c r="S256" s="13" t="b">
        <f t="shared" si="40"/>
        <v>1</v>
      </c>
    </row>
    <row r="257" spans="2:19" x14ac:dyDescent="0.25">
      <c r="B257" s="1">
        <v>234</v>
      </c>
      <c r="C257" s="3">
        <f t="shared" si="46"/>
        <v>114040.32842225884</v>
      </c>
      <c r="D257" s="5"/>
      <c r="E257" s="3">
        <f t="shared" si="36"/>
        <v>760.26885614839227</v>
      </c>
      <c r="F257" s="121">
        <f t="shared" si="37"/>
        <v>15968.532523720969</v>
      </c>
      <c r="G257" s="3">
        <f t="shared" si="41"/>
        <v>98071.795898537879</v>
      </c>
      <c r="H257" s="3">
        <f t="shared" si="42"/>
        <v>0</v>
      </c>
      <c r="I257" s="13" t="b">
        <f t="shared" si="38"/>
        <v>1</v>
      </c>
      <c r="J257" s="13"/>
      <c r="M257" s="3">
        <f t="shared" si="47"/>
        <v>118124.76198017522</v>
      </c>
      <c r="N257" s="5"/>
      <c r="O257" s="3">
        <f t="shared" si="43"/>
        <v>836.71706402624113</v>
      </c>
      <c r="P257" s="3">
        <f t="shared" si="39"/>
        <v>16519.747603284388</v>
      </c>
      <c r="Q257" s="3">
        <f t="shared" si="44"/>
        <v>101605.01437689083</v>
      </c>
      <c r="R257" s="3">
        <f t="shared" si="45"/>
        <v>0</v>
      </c>
      <c r="S257" s="13" t="b">
        <f t="shared" si="40"/>
        <v>1</v>
      </c>
    </row>
    <row r="258" spans="2:19" x14ac:dyDescent="0.25">
      <c r="B258" s="1">
        <v>235</v>
      </c>
      <c r="C258" s="3">
        <f t="shared" si="46"/>
        <v>98071.795898537879</v>
      </c>
      <c r="D258" s="5"/>
      <c r="E258" s="3">
        <f t="shared" si="36"/>
        <v>653.81197265691924</v>
      </c>
      <c r="F258" s="121">
        <f t="shared" si="37"/>
        <v>16074.989407212443</v>
      </c>
      <c r="G258" s="3">
        <f t="shared" si="41"/>
        <v>81996.806491325435</v>
      </c>
      <c r="H258" s="3">
        <f t="shared" si="42"/>
        <v>0</v>
      </c>
      <c r="I258" s="13" t="b">
        <f t="shared" si="38"/>
        <v>1</v>
      </c>
      <c r="J258" s="13"/>
      <c r="M258" s="3">
        <f t="shared" si="47"/>
        <v>101605.01437689083</v>
      </c>
      <c r="N258" s="5"/>
      <c r="O258" s="3">
        <f t="shared" si="43"/>
        <v>719.70218516964349</v>
      </c>
      <c r="P258" s="3">
        <f t="shared" si="39"/>
        <v>16636.762482140985</v>
      </c>
      <c r="Q258" s="3">
        <f t="shared" si="44"/>
        <v>84968.251894749847</v>
      </c>
      <c r="R258" s="3">
        <f t="shared" si="45"/>
        <v>0</v>
      </c>
      <c r="S258" s="13" t="b">
        <f t="shared" si="40"/>
        <v>1</v>
      </c>
    </row>
    <row r="259" spans="2:19" x14ac:dyDescent="0.25">
      <c r="B259" s="1">
        <v>236</v>
      </c>
      <c r="C259" s="3">
        <f t="shared" si="46"/>
        <v>81996.806491325435</v>
      </c>
      <c r="D259" s="5"/>
      <c r="E259" s="3">
        <f t="shared" si="36"/>
        <v>546.64537660883627</v>
      </c>
      <c r="F259" s="121">
        <f t="shared" si="37"/>
        <v>16182.156003260525</v>
      </c>
      <c r="G259" s="3">
        <f t="shared" si="41"/>
        <v>65814.650488064915</v>
      </c>
      <c r="H259" s="3">
        <f t="shared" si="42"/>
        <v>0</v>
      </c>
      <c r="I259" s="13" t="b">
        <f t="shared" si="38"/>
        <v>1</v>
      </c>
      <c r="J259" s="13"/>
      <c r="M259" s="3">
        <f t="shared" si="47"/>
        <v>84968.251894749847</v>
      </c>
      <c r="N259" s="5"/>
      <c r="O259" s="3">
        <f t="shared" si="43"/>
        <v>601.85845092114482</v>
      </c>
      <c r="P259" s="3">
        <f t="shared" si="39"/>
        <v>16754.606216389486</v>
      </c>
      <c r="Q259" s="3">
        <f t="shared" si="44"/>
        <v>68213.645678360364</v>
      </c>
      <c r="R259" s="3">
        <f t="shared" si="45"/>
        <v>0</v>
      </c>
      <c r="S259" s="13" t="b">
        <f t="shared" si="40"/>
        <v>1</v>
      </c>
    </row>
    <row r="260" spans="2:19" x14ac:dyDescent="0.25">
      <c r="B260" s="1">
        <v>237</v>
      </c>
      <c r="C260" s="3">
        <f t="shared" si="46"/>
        <v>65814.650488064915</v>
      </c>
      <c r="D260" s="5"/>
      <c r="E260" s="3">
        <f t="shared" si="36"/>
        <v>438.76433658709948</v>
      </c>
      <c r="F260" s="121">
        <f t="shared" si="37"/>
        <v>16290.037043282262</v>
      </c>
      <c r="G260" s="3">
        <f t="shared" si="41"/>
        <v>49524.613444782655</v>
      </c>
      <c r="H260" s="3">
        <f t="shared" si="42"/>
        <v>0</v>
      </c>
      <c r="I260" s="13" t="b">
        <f t="shared" si="38"/>
        <v>1</v>
      </c>
      <c r="J260" s="13"/>
      <c r="M260" s="3">
        <f t="shared" si="47"/>
        <v>68213.645678360364</v>
      </c>
      <c r="N260" s="5"/>
      <c r="O260" s="3">
        <f t="shared" si="43"/>
        <v>483.17999022171927</v>
      </c>
      <c r="P260" s="3">
        <f t="shared" si="39"/>
        <v>16873.284677088908</v>
      </c>
      <c r="Q260" s="3">
        <f t="shared" si="44"/>
        <v>51340.361001271456</v>
      </c>
      <c r="R260" s="3">
        <f t="shared" si="45"/>
        <v>0</v>
      </c>
      <c r="S260" s="13" t="b">
        <f t="shared" si="40"/>
        <v>1</v>
      </c>
    </row>
    <row r="261" spans="2:19" x14ac:dyDescent="0.25">
      <c r="B261" s="1">
        <v>238</v>
      </c>
      <c r="C261" s="3">
        <f t="shared" si="46"/>
        <v>49524.613444782655</v>
      </c>
      <c r="D261" s="5"/>
      <c r="E261" s="3">
        <f t="shared" si="36"/>
        <v>330.16408963188439</v>
      </c>
      <c r="F261" s="121">
        <f t="shared" si="37"/>
        <v>16398.637290237475</v>
      </c>
      <c r="G261" s="3">
        <f t="shared" si="41"/>
        <v>33125.976154545177</v>
      </c>
      <c r="H261" s="3">
        <f t="shared" si="42"/>
        <v>0</v>
      </c>
      <c r="I261" s="13" t="b">
        <f t="shared" si="38"/>
        <v>1</v>
      </c>
      <c r="J261" s="13"/>
      <c r="M261" s="3">
        <f t="shared" si="47"/>
        <v>51340.361001271456</v>
      </c>
      <c r="N261" s="5"/>
      <c r="O261" s="3">
        <f t="shared" si="43"/>
        <v>363.66089042567285</v>
      </c>
      <c r="P261" s="3">
        <f t="shared" si="39"/>
        <v>16992.803776884957</v>
      </c>
      <c r="Q261" s="3">
        <f t="shared" si="44"/>
        <v>34347.557224386503</v>
      </c>
      <c r="R261" s="3">
        <f t="shared" si="45"/>
        <v>0</v>
      </c>
      <c r="S261" s="13" t="b">
        <f t="shared" si="40"/>
        <v>1</v>
      </c>
    </row>
    <row r="262" spans="2:19" x14ac:dyDescent="0.25">
      <c r="B262" s="1">
        <v>239</v>
      </c>
      <c r="C262" s="3">
        <f t="shared" si="46"/>
        <v>33125.976154545177</v>
      </c>
      <c r="D262" s="5"/>
      <c r="E262" s="3">
        <f t="shared" si="36"/>
        <v>220.83984103030119</v>
      </c>
      <c r="F262" s="121">
        <f t="shared" si="37"/>
        <v>16507.961538839059</v>
      </c>
      <c r="G262" s="3">
        <f t="shared" si="41"/>
        <v>16618.014615706117</v>
      </c>
      <c r="H262" s="3">
        <f t="shared" si="42"/>
        <v>0</v>
      </c>
      <c r="I262" s="13" t="b">
        <f t="shared" si="38"/>
        <v>1</v>
      </c>
      <c r="J262" s="13"/>
      <c r="M262" s="3">
        <f t="shared" si="47"/>
        <v>34347.557224386503</v>
      </c>
      <c r="N262" s="5"/>
      <c r="O262" s="3">
        <f t="shared" si="43"/>
        <v>243.29519700607108</v>
      </c>
      <c r="P262" s="3">
        <f t="shared" si="39"/>
        <v>17113.169470304558</v>
      </c>
      <c r="Q262" s="3">
        <f t="shared" si="44"/>
        <v>17234.387754081945</v>
      </c>
      <c r="R262" s="3">
        <f t="shared" si="45"/>
        <v>0</v>
      </c>
      <c r="S262" s="13" t="b">
        <f t="shared" si="40"/>
        <v>1</v>
      </c>
    </row>
    <row r="263" spans="2:19" x14ac:dyDescent="0.25">
      <c r="B263" s="1">
        <v>240</v>
      </c>
      <c r="C263" s="3">
        <f t="shared" si="46"/>
        <v>16618.014615706117</v>
      </c>
      <c r="D263" s="5"/>
      <c r="E263" s="3">
        <f t="shared" si="36"/>
        <v>110.78676410470746</v>
      </c>
      <c r="F263" s="121">
        <f t="shared" si="37"/>
        <v>16618.014615764652</v>
      </c>
      <c r="G263" s="3">
        <f t="shared" si="41"/>
        <v>0</v>
      </c>
      <c r="H263" s="3">
        <f t="shared" si="42"/>
        <v>0</v>
      </c>
      <c r="I263" s="13" t="b">
        <f t="shared" si="38"/>
        <v>1</v>
      </c>
      <c r="J263" s="13"/>
      <c r="M263" s="3">
        <f t="shared" si="47"/>
        <v>17234.387754081945</v>
      </c>
      <c r="N263" s="5"/>
      <c r="O263" s="3">
        <f t="shared" si="43"/>
        <v>122.07691325808045</v>
      </c>
      <c r="P263" s="3">
        <f t="shared" si="39"/>
        <v>17234.38775405255</v>
      </c>
      <c r="Q263" s="3">
        <f t="shared" si="44"/>
        <v>2.9394868761301041E-8</v>
      </c>
      <c r="R263" s="3">
        <f t="shared" si="45"/>
        <v>0</v>
      </c>
      <c r="S263" s="13" t="b">
        <f t="shared" si="40"/>
        <v>1</v>
      </c>
    </row>
    <row r="264" spans="2:19" x14ac:dyDescent="0.25">
      <c r="B264" s="1">
        <v>241</v>
      </c>
      <c r="C264" s="3">
        <f t="shared" si="46"/>
        <v>0</v>
      </c>
      <c r="D264" s="5"/>
      <c r="E264" s="3">
        <f t="shared" si="36"/>
        <v>0</v>
      </c>
      <c r="F264" s="121">
        <f t="shared" si="37"/>
        <v>0</v>
      </c>
      <c r="G264" s="3">
        <f t="shared" si="41"/>
        <v>0</v>
      </c>
      <c r="H264" s="3">
        <f t="shared" si="42"/>
        <v>0</v>
      </c>
      <c r="I264" s="13" t="b">
        <f t="shared" si="38"/>
        <v>0</v>
      </c>
      <c r="J264" s="13"/>
      <c r="M264" s="3">
        <f t="shared" si="47"/>
        <v>0</v>
      </c>
      <c r="N264" s="5"/>
      <c r="O264" s="3">
        <f t="shared" si="43"/>
        <v>0</v>
      </c>
      <c r="P264" s="3">
        <f t="shared" si="39"/>
        <v>0</v>
      </c>
      <c r="Q264" s="3">
        <f t="shared" si="44"/>
        <v>0</v>
      </c>
      <c r="R264" s="3">
        <f t="shared" si="45"/>
        <v>0</v>
      </c>
      <c r="S264" s="13" t="b">
        <f t="shared" si="40"/>
        <v>0</v>
      </c>
    </row>
    <row r="265" spans="2:19" x14ac:dyDescent="0.25">
      <c r="B265" s="1">
        <v>242</v>
      </c>
      <c r="C265" s="3">
        <f t="shared" si="46"/>
        <v>0</v>
      </c>
      <c r="D265" s="5"/>
      <c r="E265" s="3">
        <f t="shared" ref="E265:E268" si="48">C265*$E$13</f>
        <v>0</v>
      </c>
      <c r="F265" s="121">
        <f t="shared" si="37"/>
        <v>0</v>
      </c>
      <c r="G265" s="3">
        <f t="shared" si="41"/>
        <v>0</v>
      </c>
      <c r="H265" s="3">
        <f t="shared" si="42"/>
        <v>0</v>
      </c>
      <c r="I265" s="13" t="b">
        <f t="shared" si="38"/>
        <v>0</v>
      </c>
      <c r="J265" s="13"/>
      <c r="M265" s="3">
        <f t="shared" si="47"/>
        <v>0</v>
      </c>
      <c r="N265" s="5"/>
      <c r="O265" s="3">
        <f t="shared" ref="O265:O270" si="49">M265*$O$13</f>
        <v>0</v>
      </c>
      <c r="P265" s="3">
        <f t="shared" si="39"/>
        <v>0</v>
      </c>
      <c r="Q265" s="3">
        <f t="shared" si="44"/>
        <v>0</v>
      </c>
      <c r="R265" s="3">
        <f t="shared" si="45"/>
        <v>0</v>
      </c>
      <c r="S265" s="13" t="b">
        <f t="shared" si="40"/>
        <v>0</v>
      </c>
    </row>
    <row r="266" spans="2:19" x14ac:dyDescent="0.25">
      <c r="B266" s="1">
        <v>243</v>
      </c>
      <c r="C266" s="3">
        <f t="shared" si="46"/>
        <v>0</v>
      </c>
      <c r="D266" s="5"/>
      <c r="E266" s="3">
        <f t="shared" si="48"/>
        <v>0</v>
      </c>
      <c r="F266" s="121">
        <f t="shared" si="37"/>
        <v>0</v>
      </c>
      <c r="G266" s="3">
        <f t="shared" si="41"/>
        <v>0</v>
      </c>
      <c r="H266" s="3">
        <f t="shared" si="42"/>
        <v>0</v>
      </c>
      <c r="I266" s="13" t="b">
        <f t="shared" si="38"/>
        <v>0</v>
      </c>
      <c r="J266" s="13"/>
      <c r="M266" s="3">
        <f t="shared" si="47"/>
        <v>0</v>
      </c>
      <c r="N266" s="5"/>
      <c r="O266" s="3">
        <f t="shared" si="49"/>
        <v>0</v>
      </c>
      <c r="P266" s="3">
        <f t="shared" si="39"/>
        <v>0</v>
      </c>
      <c r="Q266" s="3">
        <f t="shared" si="44"/>
        <v>0</v>
      </c>
      <c r="R266" s="3">
        <f t="shared" si="45"/>
        <v>0</v>
      </c>
      <c r="S266" s="13" t="b">
        <f t="shared" si="40"/>
        <v>0</v>
      </c>
    </row>
    <row r="267" spans="2:19" x14ac:dyDescent="0.25">
      <c r="B267" s="1">
        <v>244</v>
      </c>
      <c r="C267" s="3">
        <f t="shared" si="46"/>
        <v>0</v>
      </c>
      <c r="D267" s="5"/>
      <c r="E267" s="3">
        <f t="shared" si="48"/>
        <v>0</v>
      </c>
      <c r="F267" s="121">
        <f t="shared" si="37"/>
        <v>0</v>
      </c>
      <c r="G267" s="3">
        <f t="shared" si="41"/>
        <v>0</v>
      </c>
      <c r="H267" s="3">
        <f t="shared" si="42"/>
        <v>0</v>
      </c>
      <c r="I267" s="13" t="b">
        <f t="shared" si="38"/>
        <v>0</v>
      </c>
      <c r="J267" s="13"/>
      <c r="M267" s="3">
        <f t="shared" si="47"/>
        <v>0</v>
      </c>
      <c r="N267" s="5"/>
      <c r="O267" s="3">
        <f t="shared" si="49"/>
        <v>0</v>
      </c>
      <c r="P267" s="3">
        <f t="shared" si="39"/>
        <v>0</v>
      </c>
      <c r="Q267" s="3">
        <f t="shared" si="44"/>
        <v>0</v>
      </c>
      <c r="R267" s="3">
        <f t="shared" si="45"/>
        <v>0</v>
      </c>
      <c r="S267" s="13" t="b">
        <f t="shared" si="40"/>
        <v>0</v>
      </c>
    </row>
    <row r="268" spans="2:19" x14ac:dyDescent="0.25">
      <c r="B268" s="1">
        <v>245</v>
      </c>
      <c r="D268" s="5"/>
      <c r="E268" s="3">
        <f t="shared" si="48"/>
        <v>0</v>
      </c>
      <c r="F268" s="121">
        <f t="shared" si="37"/>
        <v>0</v>
      </c>
      <c r="G268" s="3">
        <f t="shared" si="41"/>
        <v>0</v>
      </c>
      <c r="H268" s="3">
        <f t="shared" si="42"/>
        <v>0</v>
      </c>
      <c r="I268" s="13" t="b">
        <f t="shared" si="38"/>
        <v>0</v>
      </c>
      <c r="J268" s="13"/>
      <c r="M268" s="3">
        <f t="shared" si="47"/>
        <v>0</v>
      </c>
      <c r="N268" s="5"/>
      <c r="O268" s="3">
        <f t="shared" si="49"/>
        <v>0</v>
      </c>
      <c r="P268" s="3">
        <f t="shared" si="39"/>
        <v>0</v>
      </c>
      <c r="Q268" s="3">
        <f t="shared" si="44"/>
        <v>0</v>
      </c>
      <c r="R268" s="3">
        <f t="shared" si="45"/>
        <v>0</v>
      </c>
      <c r="S268" s="13" t="b">
        <f t="shared" si="40"/>
        <v>0</v>
      </c>
    </row>
    <row r="269" spans="2:19" x14ac:dyDescent="0.25">
      <c r="B269" s="1">
        <v>246</v>
      </c>
      <c r="D269" s="5"/>
      <c r="I269" s="13" t="b">
        <f t="shared" si="38"/>
        <v>0</v>
      </c>
      <c r="J269" s="13"/>
      <c r="M269" s="3">
        <f t="shared" si="47"/>
        <v>0</v>
      </c>
      <c r="N269" s="5"/>
      <c r="O269" s="3">
        <f t="shared" si="49"/>
        <v>0</v>
      </c>
      <c r="P269" s="3">
        <f t="shared" si="39"/>
        <v>0</v>
      </c>
      <c r="Q269" s="3">
        <f t="shared" si="44"/>
        <v>0</v>
      </c>
      <c r="S269" s="13" t="b">
        <f t="shared" si="40"/>
        <v>0</v>
      </c>
    </row>
    <row r="270" spans="2:19" x14ac:dyDescent="0.25">
      <c r="B270" s="1">
        <v>247</v>
      </c>
      <c r="D270" s="5"/>
      <c r="I270" s="13" t="b">
        <f t="shared" si="38"/>
        <v>0</v>
      </c>
      <c r="J270" s="13"/>
      <c r="M270" s="3">
        <f t="shared" si="47"/>
        <v>0</v>
      </c>
      <c r="N270" s="5"/>
      <c r="O270" s="3">
        <f t="shared" si="49"/>
        <v>0</v>
      </c>
      <c r="P270" s="3">
        <f t="shared" si="39"/>
        <v>0</v>
      </c>
      <c r="Q270" s="3">
        <f t="shared" si="44"/>
        <v>0</v>
      </c>
      <c r="S270" s="13" t="b">
        <f t="shared" si="40"/>
        <v>0</v>
      </c>
    </row>
    <row r="271" spans="2:19" x14ac:dyDescent="0.25">
      <c r="B271" s="1">
        <v>248</v>
      </c>
      <c r="D271" s="5"/>
      <c r="I271" s="13" t="b">
        <f t="shared" si="38"/>
        <v>0</v>
      </c>
      <c r="J271" s="13"/>
    </row>
    <row r="272" spans="2:19" x14ac:dyDescent="0.25">
      <c r="B272" s="1">
        <v>249</v>
      </c>
      <c r="D272" s="5"/>
      <c r="I272" s="13" t="b">
        <f t="shared" si="38"/>
        <v>0</v>
      </c>
      <c r="J272" s="13"/>
    </row>
    <row r="273" spans="2:10" x14ac:dyDescent="0.25">
      <c r="B273" s="1">
        <v>250</v>
      </c>
      <c r="D273" s="5"/>
      <c r="I273" s="13" t="b">
        <f t="shared" si="38"/>
        <v>0</v>
      </c>
      <c r="J273" s="13"/>
    </row>
    <row r="274" spans="2:10" x14ac:dyDescent="0.25">
      <c r="B274" s="1">
        <v>251</v>
      </c>
      <c r="D274" s="5"/>
      <c r="I274" s="13" t="b">
        <f t="shared" si="38"/>
        <v>0</v>
      </c>
      <c r="J274" s="13"/>
    </row>
    <row r="275" spans="2:10" x14ac:dyDescent="0.25">
      <c r="B275" s="1">
        <v>252</v>
      </c>
      <c r="D275" s="5"/>
      <c r="I275" s="13" t="b">
        <f t="shared" si="38"/>
        <v>0</v>
      </c>
      <c r="J275" s="13"/>
    </row>
    <row r="276" spans="2:10" x14ac:dyDescent="0.25">
      <c r="B276" s="1">
        <v>253</v>
      </c>
      <c r="D276" s="5"/>
      <c r="I276" s="13" t="b">
        <f t="shared" si="38"/>
        <v>0</v>
      </c>
      <c r="J276" s="13"/>
    </row>
    <row r="277" spans="2:10" x14ac:dyDescent="0.25">
      <c r="B277" s="1">
        <v>254</v>
      </c>
      <c r="D277" s="5"/>
      <c r="I277" s="13" t="b">
        <f t="shared" si="38"/>
        <v>0</v>
      </c>
      <c r="J277" s="13"/>
    </row>
    <row r="278" spans="2:10" x14ac:dyDescent="0.25">
      <c r="B278" s="1">
        <v>255</v>
      </c>
      <c r="D278" s="5"/>
      <c r="I278" s="13" t="b">
        <f t="shared" si="38"/>
        <v>0</v>
      </c>
      <c r="J278" s="13"/>
    </row>
    <row r="279" spans="2:10" x14ac:dyDescent="0.25">
      <c r="B279" s="1">
        <v>256</v>
      </c>
      <c r="D279" s="5"/>
      <c r="I279" s="13" t="b">
        <f t="shared" si="38"/>
        <v>0</v>
      </c>
      <c r="J279" s="13"/>
    </row>
    <row r="280" spans="2:10" x14ac:dyDescent="0.25">
      <c r="B280" s="1">
        <v>257</v>
      </c>
      <c r="D280" s="5"/>
      <c r="I280" s="13" t="b">
        <f t="shared" ref="I280:I338" si="50">F280+E280=$E$16</f>
        <v>0</v>
      </c>
      <c r="J280" s="13"/>
    </row>
    <row r="281" spans="2:10" x14ac:dyDescent="0.25">
      <c r="B281" s="1">
        <v>258</v>
      </c>
      <c r="D281" s="5"/>
      <c r="I281" s="13" t="b">
        <f t="shared" si="50"/>
        <v>0</v>
      </c>
      <c r="J281" s="13"/>
    </row>
    <row r="282" spans="2:10" x14ac:dyDescent="0.25">
      <c r="B282" s="1">
        <v>259</v>
      </c>
      <c r="D282" s="5"/>
      <c r="I282" s="13" t="b">
        <f t="shared" si="50"/>
        <v>0</v>
      </c>
      <c r="J282" s="13"/>
    </row>
    <row r="283" spans="2:10" x14ac:dyDescent="0.25">
      <c r="B283" s="1">
        <v>260</v>
      </c>
      <c r="D283" s="5"/>
      <c r="I283" s="13" t="b">
        <f t="shared" si="50"/>
        <v>0</v>
      </c>
      <c r="J283" s="13"/>
    </row>
    <row r="284" spans="2:10" x14ac:dyDescent="0.25">
      <c r="B284" s="1">
        <v>261</v>
      </c>
      <c r="D284" s="5"/>
      <c r="I284" s="13" t="b">
        <f t="shared" si="50"/>
        <v>0</v>
      </c>
      <c r="J284" s="13"/>
    </row>
    <row r="285" spans="2:10" x14ac:dyDescent="0.25">
      <c r="B285" s="1">
        <v>262</v>
      </c>
      <c r="D285" s="5"/>
      <c r="I285" s="13" t="b">
        <f t="shared" si="50"/>
        <v>0</v>
      </c>
      <c r="J285" s="13"/>
    </row>
    <row r="286" spans="2:10" x14ac:dyDescent="0.25">
      <c r="B286" s="1">
        <v>263</v>
      </c>
      <c r="D286" s="5"/>
      <c r="I286" s="13" t="b">
        <f t="shared" si="50"/>
        <v>0</v>
      </c>
      <c r="J286" s="13"/>
    </row>
    <row r="287" spans="2:10" x14ac:dyDescent="0.25">
      <c r="B287" s="1">
        <v>264</v>
      </c>
      <c r="D287" s="5"/>
      <c r="I287" s="13" t="b">
        <f t="shared" si="50"/>
        <v>0</v>
      </c>
      <c r="J287" s="13"/>
    </row>
    <row r="288" spans="2:10" x14ac:dyDescent="0.25">
      <c r="B288" s="1">
        <v>265</v>
      </c>
      <c r="D288" s="5"/>
      <c r="I288" s="13" t="b">
        <f t="shared" si="50"/>
        <v>0</v>
      </c>
      <c r="J288" s="13"/>
    </row>
    <row r="289" spans="2:10" x14ac:dyDescent="0.25">
      <c r="B289" s="1">
        <v>266</v>
      </c>
      <c r="D289" s="5"/>
      <c r="I289" s="13" t="b">
        <f t="shared" si="50"/>
        <v>0</v>
      </c>
      <c r="J289" s="13"/>
    </row>
    <row r="290" spans="2:10" x14ac:dyDescent="0.25">
      <c r="B290" s="1">
        <v>267</v>
      </c>
      <c r="D290" s="5"/>
      <c r="I290" s="13" t="b">
        <f t="shared" si="50"/>
        <v>0</v>
      </c>
      <c r="J290" s="13"/>
    </row>
    <row r="291" spans="2:10" x14ac:dyDescent="0.25">
      <c r="B291" s="1">
        <v>268</v>
      </c>
      <c r="D291" s="5"/>
      <c r="I291" s="13" t="b">
        <f t="shared" si="50"/>
        <v>0</v>
      </c>
      <c r="J291" s="13"/>
    </row>
    <row r="292" spans="2:10" x14ac:dyDescent="0.25">
      <c r="B292" s="1">
        <v>269</v>
      </c>
      <c r="D292" s="5"/>
      <c r="I292" s="13" t="b">
        <f t="shared" si="50"/>
        <v>0</v>
      </c>
      <c r="J292" s="13"/>
    </row>
    <row r="293" spans="2:10" x14ac:dyDescent="0.25">
      <c r="B293" s="1">
        <v>270</v>
      </c>
      <c r="D293" s="5"/>
      <c r="I293" s="13" t="b">
        <f t="shared" si="50"/>
        <v>0</v>
      </c>
      <c r="J293" s="13"/>
    </row>
    <row r="294" spans="2:10" x14ac:dyDescent="0.25">
      <c r="B294" s="1">
        <v>271</v>
      </c>
      <c r="D294" s="5"/>
      <c r="I294" s="13" t="b">
        <f t="shared" si="50"/>
        <v>0</v>
      </c>
      <c r="J294" s="13"/>
    </row>
    <row r="295" spans="2:10" x14ac:dyDescent="0.25">
      <c r="B295" s="1">
        <v>272</v>
      </c>
      <c r="D295" s="5"/>
      <c r="I295" s="13" t="b">
        <f t="shared" si="50"/>
        <v>0</v>
      </c>
      <c r="J295" s="13"/>
    </row>
    <row r="296" spans="2:10" x14ac:dyDescent="0.25">
      <c r="B296" s="1">
        <v>273</v>
      </c>
      <c r="D296" s="5"/>
      <c r="I296" s="13" t="b">
        <f t="shared" si="50"/>
        <v>0</v>
      </c>
      <c r="J296" s="13"/>
    </row>
    <row r="297" spans="2:10" x14ac:dyDescent="0.25">
      <c r="B297" s="1">
        <v>274</v>
      </c>
      <c r="D297" s="5"/>
      <c r="I297" s="13" t="b">
        <f t="shared" si="50"/>
        <v>0</v>
      </c>
      <c r="J297" s="13"/>
    </row>
    <row r="298" spans="2:10" x14ac:dyDescent="0.25">
      <c r="B298" s="1">
        <v>275</v>
      </c>
      <c r="D298" s="5"/>
      <c r="I298" s="13" t="b">
        <f t="shared" si="50"/>
        <v>0</v>
      </c>
      <c r="J298" s="13"/>
    </row>
    <row r="299" spans="2:10" x14ac:dyDescent="0.25">
      <c r="B299" s="1">
        <v>276</v>
      </c>
      <c r="D299" s="5"/>
      <c r="I299" s="13" t="b">
        <f t="shared" si="50"/>
        <v>0</v>
      </c>
      <c r="J299" s="13"/>
    </row>
    <row r="300" spans="2:10" x14ac:dyDescent="0.25">
      <c r="B300" s="1">
        <v>277</v>
      </c>
      <c r="D300" s="5"/>
      <c r="I300" s="13" t="b">
        <f t="shared" si="50"/>
        <v>0</v>
      </c>
      <c r="J300" s="13"/>
    </row>
    <row r="301" spans="2:10" x14ac:dyDescent="0.25">
      <c r="B301" s="1">
        <v>278</v>
      </c>
      <c r="D301" s="5"/>
      <c r="I301" s="13" t="b">
        <f t="shared" si="50"/>
        <v>0</v>
      </c>
      <c r="J301" s="13"/>
    </row>
    <row r="302" spans="2:10" x14ac:dyDescent="0.25">
      <c r="B302" s="1">
        <v>279</v>
      </c>
      <c r="D302" s="5"/>
      <c r="I302" s="13" t="b">
        <f t="shared" si="50"/>
        <v>0</v>
      </c>
      <c r="J302" s="13"/>
    </row>
    <row r="303" spans="2:10" x14ac:dyDescent="0.25">
      <c r="B303" s="1">
        <v>280</v>
      </c>
      <c r="D303" s="5"/>
      <c r="I303" s="13" t="b">
        <f t="shared" si="50"/>
        <v>0</v>
      </c>
      <c r="J303" s="13"/>
    </row>
    <row r="304" spans="2:10" x14ac:dyDescent="0.25">
      <c r="B304" s="1">
        <v>281</v>
      </c>
      <c r="D304" s="5"/>
      <c r="I304" s="13" t="b">
        <f t="shared" si="50"/>
        <v>0</v>
      </c>
      <c r="J304" s="13"/>
    </row>
    <row r="305" spans="2:10" x14ac:dyDescent="0.25">
      <c r="B305" s="1">
        <v>282</v>
      </c>
      <c r="D305" s="5"/>
      <c r="I305" s="13" t="b">
        <f t="shared" si="50"/>
        <v>0</v>
      </c>
      <c r="J305" s="13"/>
    </row>
    <row r="306" spans="2:10" x14ac:dyDescent="0.25">
      <c r="B306" s="1">
        <v>283</v>
      </c>
      <c r="D306" s="5"/>
      <c r="I306" s="13" t="b">
        <f t="shared" si="50"/>
        <v>0</v>
      </c>
      <c r="J306" s="13"/>
    </row>
    <row r="307" spans="2:10" x14ac:dyDescent="0.25">
      <c r="B307" s="1">
        <v>284</v>
      </c>
      <c r="D307" s="5"/>
      <c r="I307" s="13" t="b">
        <f t="shared" si="50"/>
        <v>0</v>
      </c>
      <c r="J307" s="13"/>
    </row>
    <row r="308" spans="2:10" x14ac:dyDescent="0.25">
      <c r="B308" s="1">
        <v>285</v>
      </c>
      <c r="D308" s="5"/>
      <c r="I308" s="13" t="b">
        <f t="shared" si="50"/>
        <v>0</v>
      </c>
      <c r="J308" s="13"/>
    </row>
    <row r="309" spans="2:10" x14ac:dyDescent="0.25">
      <c r="B309" s="1">
        <v>286</v>
      </c>
      <c r="D309" s="5"/>
      <c r="I309" s="13" t="b">
        <f t="shared" si="50"/>
        <v>0</v>
      </c>
      <c r="J309" s="13"/>
    </row>
    <row r="310" spans="2:10" x14ac:dyDescent="0.25">
      <c r="B310" s="1">
        <v>287</v>
      </c>
      <c r="D310" s="5"/>
      <c r="I310" s="13" t="b">
        <f t="shared" si="50"/>
        <v>0</v>
      </c>
      <c r="J310" s="13"/>
    </row>
    <row r="311" spans="2:10" x14ac:dyDescent="0.25">
      <c r="B311" s="1">
        <v>288</v>
      </c>
      <c r="D311" s="5"/>
      <c r="I311" s="13" t="b">
        <f t="shared" si="50"/>
        <v>0</v>
      </c>
      <c r="J311" s="13"/>
    </row>
    <row r="312" spans="2:10" x14ac:dyDescent="0.25">
      <c r="B312" s="1">
        <v>289</v>
      </c>
      <c r="D312" s="5"/>
      <c r="I312" s="13" t="b">
        <f t="shared" si="50"/>
        <v>0</v>
      </c>
      <c r="J312" s="13"/>
    </row>
    <row r="313" spans="2:10" x14ac:dyDescent="0.25">
      <c r="B313" s="1">
        <v>290</v>
      </c>
      <c r="D313" s="5"/>
      <c r="I313" s="13" t="b">
        <f t="shared" si="50"/>
        <v>0</v>
      </c>
      <c r="J313" s="13"/>
    </row>
    <row r="314" spans="2:10" x14ac:dyDescent="0.25">
      <c r="B314" s="1">
        <v>291</v>
      </c>
      <c r="D314" s="5"/>
      <c r="I314" s="13" t="b">
        <f t="shared" si="50"/>
        <v>0</v>
      </c>
      <c r="J314" s="13"/>
    </row>
    <row r="315" spans="2:10" x14ac:dyDescent="0.25">
      <c r="B315" s="1">
        <v>292</v>
      </c>
      <c r="D315" s="5"/>
      <c r="I315" s="13" t="b">
        <f t="shared" si="50"/>
        <v>0</v>
      </c>
      <c r="J315" s="13"/>
    </row>
    <row r="316" spans="2:10" x14ac:dyDescent="0.25">
      <c r="B316" s="1">
        <v>293</v>
      </c>
      <c r="D316" s="5"/>
      <c r="I316" s="13" t="b">
        <f t="shared" si="50"/>
        <v>0</v>
      </c>
      <c r="J316" s="13"/>
    </row>
    <row r="317" spans="2:10" x14ac:dyDescent="0.25">
      <c r="B317" s="1">
        <v>294</v>
      </c>
      <c r="D317" s="5"/>
      <c r="I317" s="13" t="b">
        <f t="shared" si="50"/>
        <v>0</v>
      </c>
      <c r="J317" s="13"/>
    </row>
    <row r="318" spans="2:10" x14ac:dyDescent="0.25">
      <c r="B318" s="1">
        <v>295</v>
      </c>
      <c r="D318" s="5"/>
      <c r="I318" s="13" t="b">
        <f t="shared" si="50"/>
        <v>0</v>
      </c>
      <c r="J318" s="13"/>
    </row>
    <row r="319" spans="2:10" x14ac:dyDescent="0.25">
      <c r="B319" s="1">
        <v>296</v>
      </c>
      <c r="D319" s="5"/>
      <c r="I319" s="13" t="b">
        <f t="shared" si="50"/>
        <v>0</v>
      </c>
      <c r="J319" s="13"/>
    </row>
    <row r="320" spans="2:10" x14ac:dyDescent="0.25">
      <c r="B320" s="1">
        <v>297</v>
      </c>
      <c r="D320" s="5"/>
      <c r="I320" s="13" t="b">
        <f t="shared" si="50"/>
        <v>0</v>
      </c>
      <c r="J320" s="13"/>
    </row>
    <row r="321" spans="2:10" x14ac:dyDescent="0.25">
      <c r="B321" s="1">
        <v>298</v>
      </c>
      <c r="D321" s="5"/>
      <c r="I321" s="13" t="b">
        <f t="shared" si="50"/>
        <v>0</v>
      </c>
      <c r="J321" s="13"/>
    </row>
    <row r="322" spans="2:10" x14ac:dyDescent="0.25">
      <c r="B322" s="1">
        <v>299</v>
      </c>
      <c r="D322" s="5"/>
      <c r="I322" s="13" t="b">
        <f t="shared" si="50"/>
        <v>0</v>
      </c>
      <c r="J322" s="13"/>
    </row>
    <row r="323" spans="2:10" x14ac:dyDescent="0.25">
      <c r="B323" s="1">
        <v>300</v>
      </c>
      <c r="D323" s="5"/>
      <c r="I323" s="13" t="b">
        <f t="shared" si="50"/>
        <v>0</v>
      </c>
      <c r="J323" s="13"/>
    </row>
    <row r="324" spans="2:10" x14ac:dyDescent="0.25">
      <c r="B324" s="1">
        <v>301</v>
      </c>
      <c r="D324" s="5"/>
      <c r="I324" s="13" t="b">
        <f t="shared" si="50"/>
        <v>0</v>
      </c>
      <c r="J324" s="13"/>
    </row>
    <row r="325" spans="2:10" x14ac:dyDescent="0.25">
      <c r="B325" s="1">
        <v>302</v>
      </c>
      <c r="D325" s="5"/>
      <c r="I325" s="13" t="b">
        <f t="shared" si="50"/>
        <v>0</v>
      </c>
      <c r="J325" s="13"/>
    </row>
    <row r="326" spans="2:10" x14ac:dyDescent="0.25">
      <c r="B326" s="1">
        <v>303</v>
      </c>
      <c r="D326" s="5"/>
      <c r="I326" s="13" t="b">
        <f t="shared" si="50"/>
        <v>0</v>
      </c>
      <c r="J326" s="13"/>
    </row>
    <row r="327" spans="2:10" x14ac:dyDescent="0.25">
      <c r="B327" s="1">
        <v>304</v>
      </c>
      <c r="D327" s="5"/>
      <c r="I327" s="13" t="b">
        <f t="shared" si="50"/>
        <v>0</v>
      </c>
      <c r="J327" s="13"/>
    </row>
    <row r="328" spans="2:10" x14ac:dyDescent="0.25">
      <c r="B328" s="1">
        <v>305</v>
      </c>
      <c r="D328" s="5"/>
      <c r="I328" s="13" t="b">
        <f t="shared" si="50"/>
        <v>0</v>
      </c>
      <c r="J328" s="13"/>
    </row>
    <row r="329" spans="2:10" x14ac:dyDescent="0.25">
      <c r="B329" s="1">
        <v>306</v>
      </c>
      <c r="D329" s="5"/>
      <c r="I329" s="13" t="b">
        <f t="shared" si="50"/>
        <v>0</v>
      </c>
      <c r="J329" s="13"/>
    </row>
    <row r="330" spans="2:10" x14ac:dyDescent="0.25">
      <c r="B330" s="1">
        <v>307</v>
      </c>
      <c r="D330" s="5"/>
      <c r="I330" s="13" t="b">
        <f t="shared" si="50"/>
        <v>0</v>
      </c>
      <c r="J330" s="13"/>
    </row>
    <row r="331" spans="2:10" x14ac:dyDescent="0.25">
      <c r="B331" s="1">
        <v>308</v>
      </c>
      <c r="D331" s="5"/>
      <c r="I331" s="13" t="b">
        <f t="shared" si="50"/>
        <v>0</v>
      </c>
      <c r="J331" s="13"/>
    </row>
    <row r="332" spans="2:10" x14ac:dyDescent="0.25">
      <c r="B332" s="1">
        <v>309</v>
      </c>
      <c r="D332" s="5"/>
      <c r="I332" s="13" t="b">
        <f t="shared" si="50"/>
        <v>0</v>
      </c>
      <c r="J332" s="13"/>
    </row>
    <row r="333" spans="2:10" x14ac:dyDescent="0.25">
      <c r="B333" s="1">
        <v>310</v>
      </c>
      <c r="D333" s="5"/>
      <c r="I333" s="13" t="b">
        <f t="shared" si="50"/>
        <v>0</v>
      </c>
      <c r="J333" s="13"/>
    </row>
    <row r="334" spans="2:10" x14ac:dyDescent="0.25">
      <c r="B334" s="1">
        <v>311</v>
      </c>
      <c r="D334" s="5"/>
      <c r="I334" s="13" t="b">
        <f t="shared" si="50"/>
        <v>0</v>
      </c>
      <c r="J334" s="13"/>
    </row>
    <row r="335" spans="2:10" x14ac:dyDescent="0.25">
      <c r="B335" s="1">
        <v>312</v>
      </c>
      <c r="D335" s="5"/>
      <c r="I335" s="13" t="b">
        <f t="shared" si="50"/>
        <v>0</v>
      </c>
      <c r="J335" s="13"/>
    </row>
    <row r="336" spans="2:10" x14ac:dyDescent="0.25">
      <c r="B336" s="1">
        <v>313</v>
      </c>
      <c r="D336" s="5"/>
      <c r="I336" s="13" t="b">
        <f t="shared" si="50"/>
        <v>0</v>
      </c>
      <c r="J336" s="13"/>
    </row>
    <row r="337" spans="2:10" x14ac:dyDescent="0.25">
      <c r="B337" s="1">
        <v>314</v>
      </c>
      <c r="D337" s="5"/>
      <c r="I337" s="13" t="b">
        <f t="shared" si="50"/>
        <v>0</v>
      </c>
      <c r="J337" s="13"/>
    </row>
    <row r="338" spans="2:10" x14ac:dyDescent="0.25">
      <c r="B338" s="1">
        <v>315</v>
      </c>
      <c r="D338" s="5"/>
      <c r="I338" s="13" t="b">
        <f t="shared" si="50"/>
        <v>0</v>
      </c>
      <c r="J338" s="13"/>
    </row>
  </sheetData>
  <mergeCells count="6">
    <mergeCell ref="D2:E2"/>
    <mergeCell ref="N2:O2"/>
    <mergeCell ref="D15:E15"/>
    <mergeCell ref="N15:O15"/>
    <mergeCell ref="D12:E12"/>
    <mergeCell ref="N12:O12"/>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38"/>
  <sheetViews>
    <sheetView showGridLines="0" topLeftCell="C1" zoomScale="90" zoomScaleNormal="90" workbookViewId="0">
      <selection activeCell="C1" sqref="C1"/>
    </sheetView>
  </sheetViews>
  <sheetFormatPr defaultColWidth="9.140625" defaultRowHeight="15" x14ac:dyDescent="0.25"/>
  <cols>
    <col min="1" max="1" width="9.140625" style="1"/>
    <col min="2" max="2" width="7.42578125" style="1" bestFit="1" customWidth="1"/>
    <col min="3" max="3" width="13.7109375" style="1" customWidth="1"/>
    <col min="4" max="4" width="19.85546875" style="6" customWidth="1"/>
    <col min="5" max="5" width="26.42578125" style="1" customWidth="1"/>
    <col min="6" max="6" width="14" style="1" customWidth="1"/>
    <col min="7" max="7" width="13.42578125" style="1" bestFit="1" customWidth="1"/>
    <col min="8" max="8" width="14.28515625" style="1" customWidth="1"/>
    <col min="9" max="9" width="9.140625" style="1"/>
    <col min="10" max="10" width="4.5703125" style="15" customWidth="1"/>
    <col min="11" max="11" width="6.28515625" style="1" customWidth="1"/>
    <col min="12" max="12" width="5.28515625" style="1" customWidth="1"/>
    <col min="13" max="13" width="14" style="1" customWidth="1"/>
    <col min="14" max="14" width="38.5703125" style="1" bestFit="1" customWidth="1"/>
    <col min="15" max="15" width="14.140625" style="1" customWidth="1"/>
    <col min="16" max="17" width="14" style="1" customWidth="1"/>
    <col min="18" max="18" width="38.42578125" style="1" bestFit="1" customWidth="1"/>
    <col min="19" max="19" width="16.140625" style="1" customWidth="1"/>
    <col min="20" max="20" width="15" style="1" customWidth="1"/>
    <col min="21" max="21" width="9.140625" style="1"/>
    <col min="22" max="22" width="13.28515625" style="1" customWidth="1"/>
    <col min="23" max="16384" width="9.140625" style="1"/>
  </cols>
  <sheetData>
    <row r="1" spans="2:20" ht="15.75" thickBot="1" x14ac:dyDescent="0.3">
      <c r="C1" s="7" t="s">
        <v>7</v>
      </c>
      <c r="D1" s="1"/>
      <c r="M1" s="7" t="s">
        <v>13</v>
      </c>
    </row>
    <row r="2" spans="2:20" ht="15.75" thickBot="1" x14ac:dyDescent="0.3">
      <c r="C2" s="8"/>
      <c r="D2" s="206" t="s">
        <v>6</v>
      </c>
      <c r="E2" s="207"/>
      <c r="M2" s="8"/>
      <c r="N2" s="206" t="s">
        <v>6</v>
      </c>
      <c r="O2" s="207"/>
    </row>
    <row r="3" spans="2:20" x14ac:dyDescent="0.25">
      <c r="D3" s="17" t="s">
        <v>12</v>
      </c>
      <c r="E3" s="18">
        <f>Input!C3</f>
        <v>2000000</v>
      </c>
      <c r="N3" s="17" t="s">
        <v>12</v>
      </c>
      <c r="O3" s="18">
        <f>Input!F3</f>
        <v>2000000</v>
      </c>
    </row>
    <row r="4" spans="2:20" x14ac:dyDescent="0.25">
      <c r="D4" s="19" t="s">
        <v>14</v>
      </c>
      <c r="E4" s="28">
        <f>Input!C4</f>
        <v>0.08</v>
      </c>
      <c r="N4" s="19" t="s">
        <v>0</v>
      </c>
      <c r="O4" s="28">
        <f>Input!F4</f>
        <v>8.5000000000000006E-2</v>
      </c>
    </row>
    <row r="5" spans="2:20" ht="18.75" customHeight="1" x14ac:dyDescent="0.25">
      <c r="D5" s="19" t="s">
        <v>1</v>
      </c>
      <c r="E5" s="39">
        <f>Input!C5</f>
        <v>240</v>
      </c>
      <c r="N5" s="19" t="s">
        <v>1</v>
      </c>
      <c r="O5" s="28">
        <f>Input!F5</f>
        <v>240</v>
      </c>
    </row>
    <row r="6" spans="2:20" s="10" customFormat="1" x14ac:dyDescent="0.25">
      <c r="D6" s="19" t="s">
        <v>22</v>
      </c>
      <c r="E6" s="39">
        <f>Input!C6</f>
        <v>1E-3</v>
      </c>
      <c r="F6" s="10" t="s">
        <v>23</v>
      </c>
      <c r="J6" s="15"/>
      <c r="N6" s="19" t="s">
        <v>22</v>
      </c>
      <c r="O6" s="28">
        <f>Input!F6</f>
        <v>0</v>
      </c>
    </row>
    <row r="7" spans="2:20" s="10" customFormat="1" x14ac:dyDescent="0.25">
      <c r="D7" s="19" t="s">
        <v>24</v>
      </c>
      <c r="E7" s="39">
        <f>Input!C7</f>
        <v>10000</v>
      </c>
      <c r="J7" s="15"/>
      <c r="N7" s="19" t="s">
        <v>24</v>
      </c>
      <c r="O7" s="28">
        <f>Input!F7</f>
        <v>0</v>
      </c>
    </row>
    <row r="8" spans="2:20" s="10" customFormat="1" ht="15.75" thickBot="1" x14ac:dyDescent="0.3">
      <c r="D8" s="19" t="s">
        <v>25</v>
      </c>
      <c r="E8" s="38">
        <f>Input!C8</f>
        <v>2000</v>
      </c>
      <c r="J8" s="15"/>
      <c r="N8" s="19" t="s">
        <v>25</v>
      </c>
      <c r="O8" s="34">
        <f>Input!F8</f>
        <v>0</v>
      </c>
    </row>
    <row r="9" spans="2:20" s="10" customFormat="1" ht="15.75" thickBot="1" x14ac:dyDescent="0.3">
      <c r="D9" s="21" t="s">
        <v>26</v>
      </c>
      <c r="E9" s="29">
        <f>Input!C9</f>
        <v>300000</v>
      </c>
      <c r="J9" s="15"/>
      <c r="N9" s="21" t="s">
        <v>67</v>
      </c>
      <c r="O9" s="29">
        <f>Input!F9</f>
        <v>25000</v>
      </c>
    </row>
    <row r="10" spans="2:20" s="10" customFormat="1" x14ac:dyDescent="0.25">
      <c r="J10" s="15"/>
    </row>
    <row r="11" spans="2:20" s="10" customFormat="1" x14ac:dyDescent="0.25">
      <c r="J11" s="15"/>
    </row>
    <row r="12" spans="2:20" s="10" customFormat="1" ht="15.75" thickBot="1" x14ac:dyDescent="0.3">
      <c r="D12" s="204" t="s">
        <v>17</v>
      </c>
      <c r="E12" s="205"/>
      <c r="J12" s="15"/>
      <c r="N12" s="204" t="s">
        <v>17</v>
      </c>
      <c r="O12" s="205"/>
    </row>
    <row r="13" spans="2:20" s="10" customFormat="1" x14ac:dyDescent="0.25">
      <c r="B13" s="11"/>
      <c r="C13" s="4"/>
      <c r="D13" s="17" t="s">
        <v>15</v>
      </c>
      <c r="E13" s="22">
        <f>E4/12</f>
        <v>6.6666666666666671E-3</v>
      </c>
      <c r="J13" s="15"/>
      <c r="N13" s="17" t="s">
        <v>15</v>
      </c>
      <c r="O13" s="22">
        <f>O4/12</f>
        <v>7.0833333333333338E-3</v>
      </c>
    </row>
    <row r="14" spans="2:20" x14ac:dyDescent="0.25">
      <c r="C14" s="9"/>
      <c r="D14" s="19" t="s">
        <v>16</v>
      </c>
      <c r="E14" s="23">
        <f>1/(1+$E$13)</f>
        <v>0.99337748344370869</v>
      </c>
      <c r="N14" s="19" t="s">
        <v>16</v>
      </c>
      <c r="O14" s="23">
        <f>1/(1+$O$13)</f>
        <v>0.99296648738105087</v>
      </c>
    </row>
    <row r="15" spans="2:20" ht="15.75" thickBot="1" x14ac:dyDescent="0.3">
      <c r="C15" s="9"/>
      <c r="D15" s="208" t="s">
        <v>33</v>
      </c>
      <c r="E15" s="211"/>
      <c r="N15" s="208" t="s">
        <v>33</v>
      </c>
      <c r="O15" s="211"/>
    </row>
    <row r="16" spans="2:20" ht="15.75" x14ac:dyDescent="0.25">
      <c r="C16" s="9"/>
      <c r="D16" s="17" t="s">
        <v>2</v>
      </c>
      <c r="E16" s="24">
        <f>E3/((1-E14^E5)/E13)</f>
        <v>16728.801379869361</v>
      </c>
      <c r="N16" s="17" t="s">
        <v>2</v>
      </c>
      <c r="O16" s="24">
        <f>O3/((1-O14^O5)/O13)</f>
        <v>17356.464667310629</v>
      </c>
      <c r="S16" s="36" t="s">
        <v>36</v>
      </c>
      <c r="T16" s="37">
        <f>E18+E17</f>
        <v>489737.66550869873</v>
      </c>
    </row>
    <row r="17" spans="2:21" ht="15.75" x14ac:dyDescent="0.25">
      <c r="C17" s="9"/>
      <c r="D17" s="19" t="s">
        <v>8</v>
      </c>
      <c r="E17" s="31">
        <f>SUM(H24:H1048576)</f>
        <v>8000</v>
      </c>
      <c r="N17" s="19" t="s">
        <v>8</v>
      </c>
      <c r="O17" s="25">
        <f>SUM(S24:S1048576)</f>
        <v>0</v>
      </c>
      <c r="S17" s="36" t="s">
        <v>37</v>
      </c>
      <c r="T17" s="37">
        <f>O17+O18</f>
        <v>443359.93105292675</v>
      </c>
    </row>
    <row r="18" spans="2:21" ht="36" x14ac:dyDescent="0.55000000000000004">
      <c r="C18" s="9"/>
      <c r="D18" s="19" t="s">
        <v>28</v>
      </c>
      <c r="E18" s="31">
        <f>SUM(E23:E337)</f>
        <v>481737.66550869873</v>
      </c>
      <c r="N18" s="19" t="s">
        <v>28</v>
      </c>
      <c r="O18" s="31">
        <f>SUM(O23:O337)</f>
        <v>443359.93105292675</v>
      </c>
      <c r="S18" s="1" t="s">
        <v>35</v>
      </c>
      <c r="T18" s="33" t="str">
        <f>IF(T17&gt;T16, "Base Schme profitable", "Home scheme bale bale")</f>
        <v>Home scheme bale bale</v>
      </c>
      <c r="U18" s="32"/>
    </row>
    <row r="19" spans="2:21" ht="15.75" thickBot="1" x14ac:dyDescent="0.3">
      <c r="C19" s="9"/>
      <c r="D19" s="21" t="s">
        <v>34</v>
      </c>
      <c r="E19" s="27">
        <f>SUM(D24:D338)+SUM(F24:F268)</f>
        <v>2000000</v>
      </c>
      <c r="N19" s="21" t="s">
        <v>34</v>
      </c>
      <c r="O19" s="27"/>
    </row>
    <row r="20" spans="2:21" x14ac:dyDescent="0.25">
      <c r="C20" s="9"/>
      <c r="D20" s="12" t="s">
        <v>20</v>
      </c>
      <c r="E20" s="13">
        <f>E3-SUM(F24:F264)-SUM(D24:D338)</f>
        <v>0</v>
      </c>
      <c r="N20" s="12" t="s">
        <v>20</v>
      </c>
      <c r="O20" s="13"/>
    </row>
    <row r="21" spans="2:21" x14ac:dyDescent="0.25">
      <c r="D21" s="12" t="s">
        <v>21</v>
      </c>
      <c r="N21" s="12" t="s">
        <v>21</v>
      </c>
    </row>
    <row r="22" spans="2:21" ht="25.5" customHeight="1" x14ac:dyDescent="0.25">
      <c r="B22" s="1" t="s">
        <v>51</v>
      </c>
      <c r="C22" s="1" t="s">
        <v>3</v>
      </c>
      <c r="D22" s="7" t="s">
        <v>10</v>
      </c>
      <c r="E22" s="1" t="s">
        <v>68</v>
      </c>
      <c r="F22" s="1" t="s">
        <v>9</v>
      </c>
      <c r="G22" s="1" t="s">
        <v>5</v>
      </c>
      <c r="H22" s="1" t="s">
        <v>8</v>
      </c>
      <c r="I22" s="14" t="s">
        <v>18</v>
      </c>
      <c r="M22" s="1" t="s">
        <v>3</v>
      </c>
      <c r="N22" s="7" t="s">
        <v>90</v>
      </c>
      <c r="O22" s="1" t="s">
        <v>68</v>
      </c>
      <c r="P22" s="1" t="s">
        <v>9</v>
      </c>
      <c r="Q22" s="1" t="s">
        <v>5</v>
      </c>
      <c r="R22" s="1" t="s">
        <v>69</v>
      </c>
      <c r="S22" s="1" t="s">
        <v>8</v>
      </c>
      <c r="T22" s="14" t="s">
        <v>18</v>
      </c>
    </row>
    <row r="23" spans="2:21" ht="12.75" customHeight="1" x14ac:dyDescent="0.25">
      <c r="D23" s="7"/>
      <c r="I23" s="14" t="s">
        <v>19</v>
      </c>
      <c r="N23" s="7"/>
      <c r="R23" s="71">
        <f>$O$3</f>
        <v>2000000</v>
      </c>
      <c r="T23" s="14" t="s">
        <v>19</v>
      </c>
    </row>
    <row r="24" spans="2:21" x14ac:dyDescent="0.25">
      <c r="B24" s="1">
        <v>1</v>
      </c>
      <c r="C24" s="35">
        <f>$E$3</f>
        <v>2000000</v>
      </c>
      <c r="D24" s="5">
        <f t="shared" ref="D24:D85" si="0">IF(MOD(B24,12)=0,1,0)*(MIN($E$9,G23))</f>
        <v>0</v>
      </c>
      <c r="E24" s="3">
        <f t="shared" ref="E24:E87" si="1">IF(AND(C24&lt;=$E$9,MOD(B24,12)=0),0,C24*$E$13)</f>
        <v>13333.333333333334</v>
      </c>
      <c r="F24" s="3">
        <f t="shared" ref="F24:F87" si="2">IF((C24-D24)=0,0,MIN($E$16,C24)-E24)</f>
        <v>3395.468046536027</v>
      </c>
      <c r="G24" s="3">
        <f>MAX(C24-F24-D24,0)</f>
        <v>1996604.531953464</v>
      </c>
      <c r="H24" s="3">
        <f>IF(OR(G24=0,D24=0),0,MIN(MAX($E$6*G24,$E$8),$E$7))</f>
        <v>0</v>
      </c>
      <c r="I24" s="13" t="b">
        <f t="shared" ref="I24:I87" si="3">IF($E$16&lt;C24,F24+E24=$E$16,TRUE)</f>
        <v>1</v>
      </c>
      <c r="M24" s="2">
        <f>$O$3</f>
        <v>2000000</v>
      </c>
      <c r="N24" s="5">
        <f>(N23+MIN($O$9,M24-P24))</f>
        <v>25000</v>
      </c>
      <c r="O24" s="3">
        <f>R23*$O$13</f>
        <v>14166.666666666668</v>
      </c>
      <c r="P24" s="3">
        <f t="shared" ref="P24:P87" si="4">IF(M24=0,0,$O$16-O24)</f>
        <v>3189.7980006439611</v>
      </c>
      <c r="Q24" s="71">
        <f>MAX(M24-P24,0)</f>
        <v>1996810.201999356</v>
      </c>
      <c r="R24" s="71">
        <f>MAX(Q24-N24,0)</f>
        <v>1971810.201999356</v>
      </c>
      <c r="S24" s="3">
        <f>IF(N24=0,0,MIN(MAX($O$6*Q24,$O$8),$O$7))</f>
        <v>0</v>
      </c>
      <c r="T24" s="13" t="b">
        <f t="shared" ref="T24:T87" si="5">O24+P24=$O$16</f>
        <v>1</v>
      </c>
    </row>
    <row r="25" spans="2:21" x14ac:dyDescent="0.25">
      <c r="B25" s="1">
        <v>2</v>
      </c>
      <c r="C25" s="3">
        <f>IF(B25&gt;$E$5,0,G24)</f>
        <v>1996604.531953464</v>
      </c>
      <c r="D25" s="5">
        <f t="shared" si="0"/>
        <v>0</v>
      </c>
      <c r="E25" s="3">
        <f t="shared" si="1"/>
        <v>13310.696879689762</v>
      </c>
      <c r="F25" s="3">
        <f t="shared" si="2"/>
        <v>3418.1045001795992</v>
      </c>
      <c r="G25" s="3">
        <f t="shared" ref="G25:G88" si="6">MAX(C25-F25-D25,0)</f>
        <v>1993186.4274532844</v>
      </c>
      <c r="H25" s="3">
        <f t="shared" ref="H25:H88" si="7">IF(OR(G25=0,D25=0),0,MIN(MAX($E$6*G25,$E$8),$E$7))</f>
        <v>0</v>
      </c>
      <c r="I25" s="13" t="b">
        <f t="shared" si="3"/>
        <v>1</v>
      </c>
      <c r="M25" s="3">
        <f t="shared" ref="M25:M88" si="8">IF(B25&gt;$O$5,0,Q24)</f>
        <v>1996810.201999356</v>
      </c>
      <c r="N25" s="5">
        <f t="shared" ref="N25:N88" si="9">(N24+MIN($O$9,M25-P25))</f>
        <v>50000</v>
      </c>
      <c r="O25" s="3">
        <f t="shared" ref="O25:O88" si="10">R24*$O$13</f>
        <v>13966.988930828773</v>
      </c>
      <c r="P25" s="3">
        <f t="shared" si="4"/>
        <v>3389.4757364818561</v>
      </c>
      <c r="Q25" s="71">
        <f t="shared" ref="Q25:Q88" si="11">MAX(M25-P25,0)</f>
        <v>1993420.7262628742</v>
      </c>
      <c r="R25" s="71">
        <f t="shared" ref="R25:R88" si="12">MAX(Q25-N25,0)</f>
        <v>1943420.7262628742</v>
      </c>
      <c r="S25" s="3">
        <f t="shared" ref="S25:S87" si="13">IF(N25=0,0,MIN(MAX($O$6*Q25,$O$8),$O$7))</f>
        <v>0</v>
      </c>
      <c r="T25" s="13" t="b">
        <f t="shared" si="5"/>
        <v>1</v>
      </c>
    </row>
    <row r="26" spans="2:21" x14ac:dyDescent="0.25">
      <c r="B26" s="1">
        <v>3</v>
      </c>
      <c r="C26" s="3">
        <f t="shared" ref="C26:C89" si="14">IF(B26&gt;$E$5,0,G25)</f>
        <v>1993186.4274532844</v>
      </c>
      <c r="D26" s="5">
        <f t="shared" si="0"/>
        <v>0</v>
      </c>
      <c r="E26" s="3">
        <f t="shared" si="1"/>
        <v>13287.90951635523</v>
      </c>
      <c r="F26" s="3">
        <f t="shared" si="2"/>
        <v>3440.8918635141308</v>
      </c>
      <c r="G26" s="3">
        <f t="shared" si="6"/>
        <v>1989745.5355897702</v>
      </c>
      <c r="H26" s="3">
        <f t="shared" si="7"/>
        <v>0</v>
      </c>
      <c r="I26" s="13" t="b">
        <f t="shared" si="3"/>
        <v>1</v>
      </c>
      <c r="M26" s="3">
        <f t="shared" si="8"/>
        <v>1993420.7262628742</v>
      </c>
      <c r="N26" s="5">
        <f t="shared" si="9"/>
        <v>75000</v>
      </c>
      <c r="O26" s="3">
        <f t="shared" si="10"/>
        <v>13765.896811028693</v>
      </c>
      <c r="P26" s="3">
        <f t="shared" si="4"/>
        <v>3590.5678562819357</v>
      </c>
      <c r="Q26" s="71">
        <f t="shared" si="11"/>
        <v>1989830.1584065922</v>
      </c>
      <c r="R26" s="71">
        <f t="shared" si="12"/>
        <v>1914830.1584065922</v>
      </c>
      <c r="S26" s="3">
        <f t="shared" si="13"/>
        <v>0</v>
      </c>
      <c r="T26" s="13" t="b">
        <f t="shared" si="5"/>
        <v>1</v>
      </c>
    </row>
    <row r="27" spans="2:21" x14ac:dyDescent="0.25">
      <c r="B27" s="1">
        <v>4</v>
      </c>
      <c r="C27" s="3">
        <f t="shared" si="14"/>
        <v>1989745.5355897702</v>
      </c>
      <c r="D27" s="5">
        <f t="shared" si="0"/>
        <v>0</v>
      </c>
      <c r="E27" s="3">
        <f t="shared" si="1"/>
        <v>13264.970237265135</v>
      </c>
      <c r="F27" s="3">
        <f t="shared" si="2"/>
        <v>3463.8311426042255</v>
      </c>
      <c r="G27" s="3">
        <f t="shared" si="6"/>
        <v>1986281.7044471661</v>
      </c>
      <c r="H27" s="3">
        <f t="shared" si="7"/>
        <v>0</v>
      </c>
      <c r="I27" s="13" t="b">
        <f t="shared" si="3"/>
        <v>1</v>
      </c>
      <c r="M27" s="3">
        <f t="shared" si="8"/>
        <v>1989830.1584065922</v>
      </c>
      <c r="N27" s="5">
        <f t="shared" si="9"/>
        <v>100000</v>
      </c>
      <c r="O27" s="3">
        <f t="shared" si="10"/>
        <v>13563.380288713362</v>
      </c>
      <c r="P27" s="3">
        <f t="shared" si="4"/>
        <v>3793.0843785972666</v>
      </c>
      <c r="Q27" s="71">
        <f t="shared" si="11"/>
        <v>1986037.0740279949</v>
      </c>
      <c r="R27" s="71">
        <f t="shared" si="12"/>
        <v>1886037.0740279949</v>
      </c>
      <c r="S27" s="3">
        <f t="shared" si="13"/>
        <v>0</v>
      </c>
      <c r="T27" s="13" t="b">
        <f t="shared" si="5"/>
        <v>1</v>
      </c>
    </row>
    <row r="28" spans="2:21" x14ac:dyDescent="0.25">
      <c r="B28" s="1">
        <v>5</v>
      </c>
      <c r="C28" s="3">
        <f t="shared" si="14"/>
        <v>1986281.7044471661</v>
      </c>
      <c r="D28" s="5">
        <f t="shared" si="0"/>
        <v>0</v>
      </c>
      <c r="E28" s="3">
        <f t="shared" si="1"/>
        <v>13241.878029647774</v>
      </c>
      <c r="F28" s="3">
        <f t="shared" si="2"/>
        <v>3486.9233502215866</v>
      </c>
      <c r="G28" s="3">
        <f t="shared" si="6"/>
        <v>1982794.7810969446</v>
      </c>
      <c r="H28" s="3">
        <f t="shared" si="7"/>
        <v>0</v>
      </c>
      <c r="I28" s="13" t="b">
        <f t="shared" si="3"/>
        <v>1</v>
      </c>
      <c r="M28" s="3">
        <f t="shared" si="8"/>
        <v>1986037.0740279949</v>
      </c>
      <c r="N28" s="5">
        <f t="shared" si="9"/>
        <v>125000</v>
      </c>
      <c r="O28" s="3">
        <f t="shared" si="10"/>
        <v>13359.429274364964</v>
      </c>
      <c r="P28" s="3">
        <f t="shared" si="4"/>
        <v>3997.0353929456651</v>
      </c>
      <c r="Q28" s="71">
        <f t="shared" si="11"/>
        <v>1982040.0386350492</v>
      </c>
      <c r="R28" s="71">
        <f t="shared" si="12"/>
        <v>1857040.0386350492</v>
      </c>
      <c r="S28" s="3">
        <f t="shared" si="13"/>
        <v>0</v>
      </c>
      <c r="T28" s="13" t="b">
        <f t="shared" si="5"/>
        <v>1</v>
      </c>
    </row>
    <row r="29" spans="2:21" x14ac:dyDescent="0.25">
      <c r="B29" s="1">
        <v>6</v>
      </c>
      <c r="C29" s="3">
        <f t="shared" si="14"/>
        <v>1982794.7810969446</v>
      </c>
      <c r="D29" s="5">
        <f t="shared" si="0"/>
        <v>0</v>
      </c>
      <c r="E29" s="3">
        <f t="shared" si="1"/>
        <v>13218.631873979632</v>
      </c>
      <c r="F29" s="3">
        <f t="shared" si="2"/>
        <v>3510.1695058897294</v>
      </c>
      <c r="G29" s="3">
        <f t="shared" si="6"/>
        <v>1979284.6115910548</v>
      </c>
      <c r="H29" s="3">
        <f t="shared" si="7"/>
        <v>0</v>
      </c>
      <c r="I29" s="13" t="b">
        <f t="shared" si="3"/>
        <v>1</v>
      </c>
      <c r="M29" s="3">
        <f t="shared" si="8"/>
        <v>1982040.0386350492</v>
      </c>
      <c r="N29" s="5">
        <f t="shared" si="9"/>
        <v>150000</v>
      </c>
      <c r="O29" s="3">
        <f t="shared" si="10"/>
        <v>13154.033606998266</v>
      </c>
      <c r="P29" s="3">
        <f t="shared" si="4"/>
        <v>4202.4310603123631</v>
      </c>
      <c r="Q29" s="71">
        <f t="shared" si="11"/>
        <v>1977837.6075747369</v>
      </c>
      <c r="R29" s="71">
        <f t="shared" si="12"/>
        <v>1827837.6075747369</v>
      </c>
      <c r="S29" s="3">
        <f t="shared" si="13"/>
        <v>0</v>
      </c>
      <c r="T29" s="13" t="b">
        <f t="shared" si="5"/>
        <v>1</v>
      </c>
    </row>
    <row r="30" spans="2:21" x14ac:dyDescent="0.25">
      <c r="B30" s="1">
        <v>7</v>
      </c>
      <c r="C30" s="3">
        <f t="shared" si="14"/>
        <v>1979284.6115910548</v>
      </c>
      <c r="D30" s="5">
        <f t="shared" si="0"/>
        <v>0</v>
      </c>
      <c r="E30" s="3">
        <f t="shared" si="1"/>
        <v>13195.230743940367</v>
      </c>
      <c r="F30" s="3">
        <f t="shared" si="2"/>
        <v>3533.5706359289943</v>
      </c>
      <c r="G30" s="3">
        <f t="shared" si="6"/>
        <v>1975751.0409551258</v>
      </c>
      <c r="H30" s="3">
        <f t="shared" si="7"/>
        <v>0</v>
      </c>
      <c r="I30" s="13" t="b">
        <f t="shared" si="3"/>
        <v>1</v>
      </c>
      <c r="M30" s="3">
        <f t="shared" si="8"/>
        <v>1977837.6075747369</v>
      </c>
      <c r="N30" s="5">
        <f t="shared" si="9"/>
        <v>175000</v>
      </c>
      <c r="O30" s="3">
        <f t="shared" si="10"/>
        <v>12947.183053654388</v>
      </c>
      <c r="P30" s="3">
        <f t="shared" si="4"/>
        <v>4409.2816136562415</v>
      </c>
      <c r="Q30" s="71">
        <f t="shared" si="11"/>
        <v>1973428.3259610806</v>
      </c>
      <c r="R30" s="71">
        <f t="shared" si="12"/>
        <v>1798428.3259610806</v>
      </c>
      <c r="S30" s="3">
        <f t="shared" si="13"/>
        <v>0</v>
      </c>
      <c r="T30" s="13" t="b">
        <f t="shared" si="5"/>
        <v>1</v>
      </c>
    </row>
    <row r="31" spans="2:21" x14ac:dyDescent="0.25">
      <c r="B31" s="1">
        <v>8</v>
      </c>
      <c r="C31" s="3">
        <f t="shared" si="14"/>
        <v>1975751.0409551258</v>
      </c>
      <c r="D31" s="5">
        <f t="shared" si="0"/>
        <v>0</v>
      </c>
      <c r="E31" s="3">
        <f t="shared" si="1"/>
        <v>13171.673606367507</v>
      </c>
      <c r="F31" s="3">
        <f t="shared" si="2"/>
        <v>3557.1277735018539</v>
      </c>
      <c r="G31" s="3">
        <f t="shared" si="6"/>
        <v>1972193.9131816239</v>
      </c>
      <c r="H31" s="3">
        <f t="shared" si="7"/>
        <v>0</v>
      </c>
      <c r="I31" s="13" t="b">
        <f t="shared" si="3"/>
        <v>1</v>
      </c>
      <c r="M31" s="3">
        <f t="shared" si="8"/>
        <v>1973428.3259610806</v>
      </c>
      <c r="N31" s="5">
        <f t="shared" si="9"/>
        <v>200000</v>
      </c>
      <c r="O31" s="3">
        <f t="shared" si="10"/>
        <v>12738.867308890989</v>
      </c>
      <c r="P31" s="3">
        <f t="shared" si="4"/>
        <v>4617.5973584196399</v>
      </c>
      <c r="Q31" s="71">
        <f t="shared" si="11"/>
        <v>1968810.7286026611</v>
      </c>
      <c r="R31" s="71">
        <f t="shared" si="12"/>
        <v>1768810.7286026611</v>
      </c>
      <c r="S31" s="3">
        <f t="shared" si="13"/>
        <v>0</v>
      </c>
      <c r="T31" s="13" t="b">
        <f t="shared" si="5"/>
        <v>1</v>
      </c>
    </row>
    <row r="32" spans="2:21" x14ac:dyDescent="0.25">
      <c r="B32" s="1">
        <v>9</v>
      </c>
      <c r="C32" s="3">
        <f t="shared" si="14"/>
        <v>1972193.9131816239</v>
      </c>
      <c r="D32" s="5">
        <f t="shared" si="0"/>
        <v>0</v>
      </c>
      <c r="E32" s="3">
        <f t="shared" si="1"/>
        <v>13147.959421210828</v>
      </c>
      <c r="F32" s="3">
        <f t="shared" si="2"/>
        <v>3580.8419586585333</v>
      </c>
      <c r="G32" s="3">
        <f t="shared" si="6"/>
        <v>1968613.0712229654</v>
      </c>
      <c r="H32" s="3">
        <f t="shared" si="7"/>
        <v>0</v>
      </c>
      <c r="I32" s="13" t="b">
        <f t="shared" si="3"/>
        <v>1</v>
      </c>
      <c r="M32" s="3">
        <f t="shared" si="8"/>
        <v>1968810.7286026611</v>
      </c>
      <c r="N32" s="5">
        <f t="shared" si="9"/>
        <v>225000</v>
      </c>
      <c r="O32" s="3">
        <f t="shared" si="10"/>
        <v>12529.075994268849</v>
      </c>
      <c r="P32" s="3">
        <f t="shared" si="4"/>
        <v>4827.3886730417798</v>
      </c>
      <c r="Q32" s="71">
        <f t="shared" si="11"/>
        <v>1963983.3399296193</v>
      </c>
      <c r="R32" s="71">
        <f t="shared" si="12"/>
        <v>1738983.3399296193</v>
      </c>
      <c r="S32" s="3">
        <f t="shared" si="13"/>
        <v>0</v>
      </c>
      <c r="T32" s="13" t="b">
        <f t="shared" si="5"/>
        <v>1</v>
      </c>
    </row>
    <row r="33" spans="2:20" x14ac:dyDescent="0.25">
      <c r="B33" s="1">
        <v>10</v>
      </c>
      <c r="C33" s="3">
        <f t="shared" si="14"/>
        <v>1968613.0712229654</v>
      </c>
      <c r="D33" s="5">
        <f t="shared" si="0"/>
        <v>0</v>
      </c>
      <c r="E33" s="3">
        <f t="shared" si="1"/>
        <v>13124.087141486436</v>
      </c>
      <c r="F33" s="3">
        <f t="shared" si="2"/>
        <v>3604.714238382925</v>
      </c>
      <c r="G33" s="3">
        <f t="shared" si="6"/>
        <v>1965008.3569845825</v>
      </c>
      <c r="H33" s="3">
        <f t="shared" si="7"/>
        <v>0</v>
      </c>
      <c r="I33" s="13" t="b">
        <f t="shared" si="3"/>
        <v>1</v>
      </c>
      <c r="M33" s="3">
        <f t="shared" si="8"/>
        <v>1963983.3399296193</v>
      </c>
      <c r="N33" s="5">
        <f t="shared" si="9"/>
        <v>250000</v>
      </c>
      <c r="O33" s="3">
        <f t="shared" si="10"/>
        <v>12317.798657834805</v>
      </c>
      <c r="P33" s="3">
        <f t="shared" si="4"/>
        <v>5038.6660094758245</v>
      </c>
      <c r="Q33" s="71">
        <f t="shared" si="11"/>
        <v>1958944.6739201436</v>
      </c>
      <c r="R33" s="71">
        <f t="shared" si="12"/>
        <v>1708944.6739201436</v>
      </c>
      <c r="S33" s="3">
        <f t="shared" si="13"/>
        <v>0</v>
      </c>
      <c r="T33" s="13" t="b">
        <f t="shared" si="5"/>
        <v>1</v>
      </c>
    </row>
    <row r="34" spans="2:20" x14ac:dyDescent="0.25">
      <c r="B34" s="1">
        <v>11</v>
      </c>
      <c r="C34" s="3">
        <f t="shared" si="14"/>
        <v>1965008.3569845825</v>
      </c>
      <c r="D34" s="5">
        <f t="shared" si="0"/>
        <v>0</v>
      </c>
      <c r="E34" s="3">
        <f t="shared" si="1"/>
        <v>13100.055713230551</v>
      </c>
      <c r="F34" s="3">
        <f t="shared" si="2"/>
        <v>3628.7456666388098</v>
      </c>
      <c r="G34" s="3">
        <f t="shared" si="6"/>
        <v>1961379.6113179438</v>
      </c>
      <c r="H34" s="3">
        <f t="shared" si="7"/>
        <v>0</v>
      </c>
      <c r="I34" s="13" t="b">
        <f t="shared" si="3"/>
        <v>1</v>
      </c>
      <c r="M34" s="3">
        <f t="shared" si="8"/>
        <v>1958944.6739201436</v>
      </c>
      <c r="N34" s="5">
        <f t="shared" si="9"/>
        <v>275000</v>
      </c>
      <c r="O34" s="3">
        <f t="shared" si="10"/>
        <v>12105.024773601019</v>
      </c>
      <c r="P34" s="3">
        <f t="shared" si="4"/>
        <v>5251.4398937096103</v>
      </c>
      <c r="Q34" s="71">
        <f t="shared" si="11"/>
        <v>1953693.2340264341</v>
      </c>
      <c r="R34" s="71">
        <f t="shared" si="12"/>
        <v>1678693.2340264341</v>
      </c>
      <c r="S34" s="3">
        <f t="shared" si="13"/>
        <v>0</v>
      </c>
      <c r="T34" s="13" t="b">
        <f t="shared" si="5"/>
        <v>1</v>
      </c>
    </row>
    <row r="35" spans="2:20" x14ac:dyDescent="0.25">
      <c r="B35" s="1">
        <v>12</v>
      </c>
      <c r="C35" s="3">
        <f t="shared" si="14"/>
        <v>1961379.6113179438</v>
      </c>
      <c r="D35" s="5">
        <f t="shared" si="0"/>
        <v>300000</v>
      </c>
      <c r="E35" s="3">
        <f t="shared" si="1"/>
        <v>13075.864075452959</v>
      </c>
      <c r="F35" s="3">
        <f t="shared" si="2"/>
        <v>3652.9373044164022</v>
      </c>
      <c r="G35" s="3">
        <f t="shared" si="6"/>
        <v>1657726.6740135273</v>
      </c>
      <c r="H35" s="3">
        <f t="shared" si="7"/>
        <v>2000</v>
      </c>
      <c r="I35" s="13" t="b">
        <f t="shared" si="3"/>
        <v>1</v>
      </c>
      <c r="M35" s="3">
        <f t="shared" si="8"/>
        <v>1953693.2340264341</v>
      </c>
      <c r="N35" s="5">
        <f t="shared" si="9"/>
        <v>300000</v>
      </c>
      <c r="O35" s="3">
        <f t="shared" si="10"/>
        <v>11890.743741020577</v>
      </c>
      <c r="P35" s="3">
        <f t="shared" si="4"/>
        <v>5465.7209262900524</v>
      </c>
      <c r="Q35" s="71">
        <f t="shared" si="11"/>
        <v>1948227.513100144</v>
      </c>
      <c r="R35" s="71">
        <f t="shared" si="12"/>
        <v>1648227.513100144</v>
      </c>
      <c r="S35" s="3">
        <f t="shared" si="13"/>
        <v>0</v>
      </c>
      <c r="T35" s="13" t="b">
        <f t="shared" si="5"/>
        <v>1</v>
      </c>
    </row>
    <row r="36" spans="2:20" x14ac:dyDescent="0.25">
      <c r="B36" s="1">
        <v>13</v>
      </c>
      <c r="C36" s="3">
        <f t="shared" si="14"/>
        <v>1657726.6740135273</v>
      </c>
      <c r="D36" s="5">
        <f t="shared" si="0"/>
        <v>0</v>
      </c>
      <c r="E36" s="3">
        <f t="shared" si="1"/>
        <v>11051.511160090184</v>
      </c>
      <c r="F36" s="3">
        <f t="shared" si="2"/>
        <v>5677.2902197791773</v>
      </c>
      <c r="G36" s="3">
        <f t="shared" si="6"/>
        <v>1652049.3837937482</v>
      </c>
      <c r="H36" s="3">
        <f t="shared" si="7"/>
        <v>0</v>
      </c>
      <c r="I36" s="13" t="b">
        <f t="shared" si="3"/>
        <v>1</v>
      </c>
      <c r="M36" s="3">
        <f t="shared" si="8"/>
        <v>1948227.513100144</v>
      </c>
      <c r="N36" s="5">
        <f t="shared" si="9"/>
        <v>325000</v>
      </c>
      <c r="O36" s="3">
        <f t="shared" si="10"/>
        <v>11674.944884459353</v>
      </c>
      <c r="P36" s="3">
        <f t="shared" si="4"/>
        <v>5681.5197828512755</v>
      </c>
      <c r="Q36" s="71">
        <f t="shared" si="11"/>
        <v>1942545.9933172928</v>
      </c>
      <c r="R36" s="71">
        <f t="shared" si="12"/>
        <v>1617545.9933172928</v>
      </c>
      <c r="S36" s="3">
        <f t="shared" si="13"/>
        <v>0</v>
      </c>
      <c r="T36" s="13" t="b">
        <f t="shared" si="5"/>
        <v>1</v>
      </c>
    </row>
    <row r="37" spans="2:20" x14ac:dyDescent="0.25">
      <c r="B37" s="1">
        <v>14</v>
      </c>
      <c r="C37" s="3">
        <f t="shared" si="14"/>
        <v>1652049.3837937482</v>
      </c>
      <c r="D37" s="5">
        <f t="shared" si="0"/>
        <v>0</v>
      </c>
      <c r="E37" s="3">
        <f t="shared" si="1"/>
        <v>11013.662558624988</v>
      </c>
      <c r="F37" s="3">
        <f t="shared" si="2"/>
        <v>5715.1388212443726</v>
      </c>
      <c r="G37" s="3">
        <f t="shared" si="6"/>
        <v>1646334.2449725037</v>
      </c>
      <c r="H37" s="3">
        <f t="shared" si="7"/>
        <v>0</v>
      </c>
      <c r="I37" s="13" t="b">
        <f t="shared" si="3"/>
        <v>1</v>
      </c>
      <c r="M37" s="3">
        <f t="shared" si="8"/>
        <v>1942545.9933172928</v>
      </c>
      <c r="N37" s="5">
        <f t="shared" si="9"/>
        <v>350000</v>
      </c>
      <c r="O37" s="3">
        <f t="shared" si="10"/>
        <v>11457.617452664157</v>
      </c>
      <c r="P37" s="3">
        <f t="shared" si="4"/>
        <v>5898.8472146464719</v>
      </c>
      <c r="Q37" s="71">
        <f t="shared" si="11"/>
        <v>1936647.1461026464</v>
      </c>
      <c r="R37" s="71">
        <f t="shared" si="12"/>
        <v>1586647.1461026464</v>
      </c>
      <c r="S37" s="3">
        <f t="shared" si="13"/>
        <v>0</v>
      </c>
      <c r="T37" s="13" t="b">
        <f t="shared" si="5"/>
        <v>1</v>
      </c>
    </row>
    <row r="38" spans="2:20" x14ac:dyDescent="0.25">
      <c r="B38" s="1">
        <v>15</v>
      </c>
      <c r="C38" s="3">
        <f t="shared" si="14"/>
        <v>1646334.2449725037</v>
      </c>
      <c r="D38" s="5">
        <f t="shared" si="0"/>
        <v>0</v>
      </c>
      <c r="E38" s="3">
        <f t="shared" si="1"/>
        <v>10975.561633150026</v>
      </c>
      <c r="F38" s="3">
        <f t="shared" si="2"/>
        <v>5753.239746719335</v>
      </c>
      <c r="G38" s="3">
        <f t="shared" si="6"/>
        <v>1640581.0052257844</v>
      </c>
      <c r="H38" s="3">
        <f t="shared" si="7"/>
        <v>0</v>
      </c>
      <c r="I38" s="13" t="b">
        <f t="shared" si="3"/>
        <v>1</v>
      </c>
      <c r="M38" s="3">
        <f t="shared" si="8"/>
        <v>1936647.1461026464</v>
      </c>
      <c r="N38" s="5">
        <f t="shared" si="9"/>
        <v>375000</v>
      </c>
      <c r="O38" s="3">
        <f t="shared" si="10"/>
        <v>11238.750618227079</v>
      </c>
      <c r="P38" s="3">
        <f t="shared" si="4"/>
        <v>6117.71404908355</v>
      </c>
      <c r="Q38" s="71">
        <f t="shared" si="11"/>
        <v>1930529.4320535627</v>
      </c>
      <c r="R38" s="71">
        <f t="shared" si="12"/>
        <v>1555529.4320535627</v>
      </c>
      <c r="S38" s="3">
        <f t="shared" si="13"/>
        <v>0</v>
      </c>
      <c r="T38" s="13" t="b">
        <f t="shared" si="5"/>
        <v>1</v>
      </c>
    </row>
    <row r="39" spans="2:20" x14ac:dyDescent="0.25">
      <c r="B39" s="1">
        <v>16</v>
      </c>
      <c r="C39" s="3">
        <f t="shared" si="14"/>
        <v>1640581.0052257844</v>
      </c>
      <c r="D39" s="5">
        <f t="shared" si="0"/>
        <v>0</v>
      </c>
      <c r="E39" s="3">
        <f t="shared" si="1"/>
        <v>10937.206701505231</v>
      </c>
      <c r="F39" s="3">
        <f t="shared" si="2"/>
        <v>5791.5946783641302</v>
      </c>
      <c r="G39" s="3">
        <f t="shared" si="6"/>
        <v>1634789.4105474201</v>
      </c>
      <c r="H39" s="3">
        <f t="shared" si="7"/>
        <v>0</v>
      </c>
      <c r="I39" s="13" t="b">
        <f t="shared" si="3"/>
        <v>1</v>
      </c>
      <c r="M39" s="3">
        <f t="shared" si="8"/>
        <v>1930529.4320535627</v>
      </c>
      <c r="N39" s="5">
        <f t="shared" si="9"/>
        <v>400000</v>
      </c>
      <c r="O39" s="3">
        <f t="shared" si="10"/>
        <v>11018.33347704607</v>
      </c>
      <c r="P39" s="3">
        <f t="shared" si="4"/>
        <v>6338.1311902645593</v>
      </c>
      <c r="Q39" s="71">
        <f t="shared" si="11"/>
        <v>1924191.3008632981</v>
      </c>
      <c r="R39" s="71">
        <f t="shared" si="12"/>
        <v>1524191.3008632981</v>
      </c>
      <c r="S39" s="3">
        <f t="shared" si="13"/>
        <v>0</v>
      </c>
      <c r="T39" s="13" t="b">
        <f t="shared" si="5"/>
        <v>1</v>
      </c>
    </row>
    <row r="40" spans="2:20" x14ac:dyDescent="0.25">
      <c r="B40" s="1">
        <v>17</v>
      </c>
      <c r="C40" s="3">
        <f t="shared" si="14"/>
        <v>1634789.4105474201</v>
      </c>
      <c r="D40" s="5">
        <f t="shared" si="0"/>
        <v>0</v>
      </c>
      <c r="E40" s="3">
        <f t="shared" si="1"/>
        <v>10898.596070316135</v>
      </c>
      <c r="F40" s="3">
        <f t="shared" si="2"/>
        <v>5830.2053095532265</v>
      </c>
      <c r="G40" s="3">
        <f t="shared" si="6"/>
        <v>1628959.2052378668</v>
      </c>
      <c r="H40" s="3">
        <f t="shared" si="7"/>
        <v>0</v>
      </c>
      <c r="I40" s="13" t="b">
        <f t="shared" si="3"/>
        <v>1</v>
      </c>
      <c r="M40" s="3">
        <f t="shared" si="8"/>
        <v>1924191.3008632981</v>
      </c>
      <c r="N40" s="5">
        <f t="shared" si="9"/>
        <v>425000</v>
      </c>
      <c r="O40" s="3">
        <f t="shared" si="10"/>
        <v>10796.355047781695</v>
      </c>
      <c r="P40" s="3">
        <f t="shared" si="4"/>
        <v>6560.1096195289338</v>
      </c>
      <c r="Q40" s="71">
        <f t="shared" si="11"/>
        <v>1917631.1912437691</v>
      </c>
      <c r="R40" s="71">
        <f t="shared" si="12"/>
        <v>1492631.1912437691</v>
      </c>
      <c r="S40" s="3">
        <f t="shared" si="13"/>
        <v>0</v>
      </c>
      <c r="T40" s="13" t="b">
        <f t="shared" si="5"/>
        <v>1</v>
      </c>
    </row>
    <row r="41" spans="2:20" x14ac:dyDescent="0.25">
      <c r="B41" s="1">
        <v>18</v>
      </c>
      <c r="C41" s="3">
        <f t="shared" si="14"/>
        <v>1628959.2052378668</v>
      </c>
      <c r="D41" s="5">
        <f t="shared" si="0"/>
        <v>0</v>
      </c>
      <c r="E41" s="3">
        <f t="shared" si="1"/>
        <v>10859.728034919113</v>
      </c>
      <c r="F41" s="3">
        <f t="shared" si="2"/>
        <v>5869.0733449502477</v>
      </c>
      <c r="G41" s="3">
        <f t="shared" si="6"/>
        <v>1623090.1318929165</v>
      </c>
      <c r="H41" s="3">
        <f t="shared" si="7"/>
        <v>0</v>
      </c>
      <c r="I41" s="13" t="b">
        <f t="shared" si="3"/>
        <v>1</v>
      </c>
      <c r="M41" s="3">
        <f t="shared" si="8"/>
        <v>1917631.1912437691</v>
      </c>
      <c r="N41" s="5">
        <f t="shared" si="9"/>
        <v>450000</v>
      </c>
      <c r="O41" s="3">
        <f t="shared" si="10"/>
        <v>10572.804271310031</v>
      </c>
      <c r="P41" s="3">
        <f t="shared" si="4"/>
        <v>6783.6603960005978</v>
      </c>
      <c r="Q41" s="71">
        <f t="shared" si="11"/>
        <v>1910847.5308477685</v>
      </c>
      <c r="R41" s="71">
        <f t="shared" si="12"/>
        <v>1460847.5308477685</v>
      </c>
      <c r="S41" s="3">
        <f t="shared" si="13"/>
        <v>0</v>
      </c>
      <c r="T41" s="13" t="b">
        <f t="shared" si="5"/>
        <v>1</v>
      </c>
    </row>
    <row r="42" spans="2:20" x14ac:dyDescent="0.25">
      <c r="B42" s="1">
        <v>19</v>
      </c>
      <c r="C42" s="3">
        <f t="shared" si="14"/>
        <v>1623090.1318929165</v>
      </c>
      <c r="D42" s="5">
        <f t="shared" si="0"/>
        <v>0</v>
      </c>
      <c r="E42" s="3">
        <f t="shared" si="1"/>
        <v>10820.60087928611</v>
      </c>
      <c r="F42" s="3">
        <f t="shared" si="2"/>
        <v>5908.2005005832507</v>
      </c>
      <c r="G42" s="3">
        <f t="shared" si="6"/>
        <v>1617181.9313923332</v>
      </c>
      <c r="H42" s="3">
        <f t="shared" si="7"/>
        <v>0</v>
      </c>
      <c r="I42" s="13" t="b">
        <f t="shared" si="3"/>
        <v>1</v>
      </c>
      <c r="M42" s="3">
        <f t="shared" si="8"/>
        <v>1910847.5308477685</v>
      </c>
      <c r="N42" s="5">
        <f t="shared" si="9"/>
        <v>475000</v>
      </c>
      <c r="O42" s="3">
        <f t="shared" si="10"/>
        <v>10347.670010171694</v>
      </c>
      <c r="P42" s="3">
        <f t="shared" si="4"/>
        <v>7008.7946571389348</v>
      </c>
      <c r="Q42" s="71">
        <f t="shared" si="11"/>
        <v>1903838.7361906297</v>
      </c>
      <c r="R42" s="71">
        <f t="shared" si="12"/>
        <v>1428838.7361906297</v>
      </c>
      <c r="S42" s="3">
        <f t="shared" si="13"/>
        <v>0</v>
      </c>
      <c r="T42" s="13" t="b">
        <f t="shared" si="5"/>
        <v>1</v>
      </c>
    </row>
    <row r="43" spans="2:20" x14ac:dyDescent="0.25">
      <c r="B43" s="1">
        <v>20</v>
      </c>
      <c r="C43" s="3">
        <f t="shared" si="14"/>
        <v>1617181.9313923332</v>
      </c>
      <c r="D43" s="5">
        <f t="shared" si="0"/>
        <v>0</v>
      </c>
      <c r="E43" s="3">
        <f t="shared" si="1"/>
        <v>10781.21287594889</v>
      </c>
      <c r="F43" s="3">
        <f t="shared" si="2"/>
        <v>5947.5885039204713</v>
      </c>
      <c r="G43" s="3">
        <f t="shared" si="6"/>
        <v>1611234.3428884128</v>
      </c>
      <c r="H43" s="3">
        <f t="shared" si="7"/>
        <v>0</v>
      </c>
      <c r="I43" s="13" t="b">
        <f t="shared" si="3"/>
        <v>1</v>
      </c>
      <c r="M43" s="3">
        <f t="shared" si="8"/>
        <v>1903838.7361906297</v>
      </c>
      <c r="N43" s="5">
        <f t="shared" si="9"/>
        <v>500000</v>
      </c>
      <c r="O43" s="3">
        <f t="shared" si="10"/>
        <v>10120.941048016961</v>
      </c>
      <c r="P43" s="3">
        <f t="shared" si="4"/>
        <v>7235.5236192936682</v>
      </c>
      <c r="Q43" s="71">
        <f t="shared" si="11"/>
        <v>1896603.212571336</v>
      </c>
      <c r="R43" s="71">
        <f t="shared" si="12"/>
        <v>1396603.212571336</v>
      </c>
      <c r="S43" s="3">
        <f t="shared" si="13"/>
        <v>0</v>
      </c>
      <c r="T43" s="13" t="b">
        <f t="shared" si="5"/>
        <v>1</v>
      </c>
    </row>
    <row r="44" spans="2:20" x14ac:dyDescent="0.25">
      <c r="B44" s="1">
        <v>21</v>
      </c>
      <c r="C44" s="3">
        <f t="shared" si="14"/>
        <v>1611234.3428884128</v>
      </c>
      <c r="D44" s="5">
        <f t="shared" si="0"/>
        <v>0</v>
      </c>
      <c r="E44" s="3">
        <f t="shared" si="1"/>
        <v>10741.562285922753</v>
      </c>
      <c r="F44" s="3">
        <f t="shared" si="2"/>
        <v>5987.2390939466077</v>
      </c>
      <c r="G44" s="3">
        <f t="shared" si="6"/>
        <v>1605247.1037944662</v>
      </c>
      <c r="H44" s="3">
        <f t="shared" si="7"/>
        <v>0</v>
      </c>
      <c r="I44" s="13" t="b">
        <f t="shared" si="3"/>
        <v>1</v>
      </c>
      <c r="M44" s="3">
        <f t="shared" si="8"/>
        <v>1896603.212571336</v>
      </c>
      <c r="N44" s="5">
        <f t="shared" si="9"/>
        <v>525000</v>
      </c>
      <c r="O44" s="3">
        <f t="shared" si="10"/>
        <v>9892.6060890469635</v>
      </c>
      <c r="P44" s="3">
        <f t="shared" si="4"/>
        <v>7463.8585782636655</v>
      </c>
      <c r="Q44" s="71">
        <f t="shared" si="11"/>
        <v>1889139.3539930722</v>
      </c>
      <c r="R44" s="71">
        <f t="shared" si="12"/>
        <v>1364139.3539930722</v>
      </c>
      <c r="S44" s="3">
        <f t="shared" si="13"/>
        <v>0</v>
      </c>
      <c r="T44" s="13" t="b">
        <f t="shared" si="5"/>
        <v>1</v>
      </c>
    </row>
    <row r="45" spans="2:20" x14ac:dyDescent="0.25">
      <c r="B45" s="1">
        <v>22</v>
      </c>
      <c r="C45" s="3">
        <f t="shared" si="14"/>
        <v>1605247.1037944662</v>
      </c>
      <c r="D45" s="5">
        <f t="shared" si="0"/>
        <v>0</v>
      </c>
      <c r="E45" s="3">
        <f t="shared" si="1"/>
        <v>10701.647358629776</v>
      </c>
      <c r="F45" s="3">
        <f t="shared" si="2"/>
        <v>6027.1540212395848</v>
      </c>
      <c r="G45" s="3">
        <f t="shared" si="6"/>
        <v>1599219.9497732266</v>
      </c>
      <c r="H45" s="3">
        <f t="shared" si="7"/>
        <v>0</v>
      </c>
      <c r="I45" s="13" t="b">
        <f t="shared" si="3"/>
        <v>1</v>
      </c>
      <c r="M45" s="3">
        <f t="shared" si="8"/>
        <v>1889139.3539930722</v>
      </c>
      <c r="N45" s="5">
        <f t="shared" si="9"/>
        <v>550000</v>
      </c>
      <c r="O45" s="3">
        <f t="shared" si="10"/>
        <v>9662.6537574509293</v>
      </c>
      <c r="P45" s="3">
        <f t="shared" si="4"/>
        <v>7693.8109098596997</v>
      </c>
      <c r="Q45" s="71">
        <f t="shared" si="11"/>
        <v>1881445.5430832126</v>
      </c>
      <c r="R45" s="71">
        <f t="shared" si="12"/>
        <v>1331445.5430832126</v>
      </c>
      <c r="S45" s="3">
        <f t="shared" si="13"/>
        <v>0</v>
      </c>
      <c r="T45" s="13" t="b">
        <f t="shared" si="5"/>
        <v>1</v>
      </c>
    </row>
    <row r="46" spans="2:20" x14ac:dyDescent="0.25">
      <c r="B46" s="1">
        <v>23</v>
      </c>
      <c r="C46" s="3">
        <f t="shared" si="14"/>
        <v>1599219.9497732266</v>
      </c>
      <c r="D46" s="5">
        <f t="shared" si="0"/>
        <v>0</v>
      </c>
      <c r="E46" s="3">
        <f t="shared" si="1"/>
        <v>10661.466331821512</v>
      </c>
      <c r="F46" s="3">
        <f t="shared" si="2"/>
        <v>6067.3350480478493</v>
      </c>
      <c r="G46" s="3">
        <f t="shared" si="6"/>
        <v>1593152.6147251788</v>
      </c>
      <c r="H46" s="3">
        <f t="shared" si="7"/>
        <v>0</v>
      </c>
      <c r="I46" s="13" t="b">
        <f t="shared" si="3"/>
        <v>1</v>
      </c>
      <c r="M46" s="3">
        <f t="shared" si="8"/>
        <v>1881445.5430832126</v>
      </c>
      <c r="N46" s="5">
        <f t="shared" si="9"/>
        <v>575000</v>
      </c>
      <c r="O46" s="3">
        <f t="shared" si="10"/>
        <v>9431.0725968394236</v>
      </c>
      <c r="P46" s="3">
        <f t="shared" si="4"/>
        <v>7925.3920704712054</v>
      </c>
      <c r="Q46" s="71">
        <f t="shared" si="11"/>
        <v>1873520.1510127413</v>
      </c>
      <c r="R46" s="71">
        <f t="shared" si="12"/>
        <v>1298520.1510127413</v>
      </c>
      <c r="S46" s="3">
        <f t="shared" si="13"/>
        <v>0</v>
      </c>
      <c r="T46" s="13" t="b">
        <f t="shared" si="5"/>
        <v>1</v>
      </c>
    </row>
    <row r="47" spans="2:20" x14ac:dyDescent="0.25">
      <c r="B47" s="1">
        <v>24</v>
      </c>
      <c r="C47" s="3">
        <f t="shared" si="14"/>
        <v>1593152.6147251788</v>
      </c>
      <c r="D47" s="5">
        <f t="shared" si="0"/>
        <v>300000</v>
      </c>
      <c r="E47" s="3">
        <f t="shared" si="1"/>
        <v>10621.017431501192</v>
      </c>
      <c r="F47" s="3">
        <f t="shared" si="2"/>
        <v>6107.7839483681691</v>
      </c>
      <c r="G47" s="3">
        <f t="shared" si="6"/>
        <v>1287044.8307768106</v>
      </c>
      <c r="H47" s="3">
        <f t="shared" si="7"/>
        <v>2000</v>
      </c>
      <c r="I47" s="13" t="b">
        <f t="shared" si="3"/>
        <v>1</v>
      </c>
      <c r="M47" s="3">
        <f t="shared" si="8"/>
        <v>1873520.1510127413</v>
      </c>
      <c r="N47" s="5">
        <f t="shared" si="9"/>
        <v>600000</v>
      </c>
      <c r="O47" s="3">
        <f t="shared" si="10"/>
        <v>9197.8510696735848</v>
      </c>
      <c r="P47" s="3">
        <f t="shared" si="4"/>
        <v>8158.6135976370442</v>
      </c>
      <c r="Q47" s="71">
        <f t="shared" si="11"/>
        <v>1865361.5374151042</v>
      </c>
      <c r="R47" s="71">
        <f t="shared" si="12"/>
        <v>1265361.5374151042</v>
      </c>
      <c r="S47" s="3">
        <f t="shared" si="13"/>
        <v>0</v>
      </c>
      <c r="T47" s="13" t="b">
        <f t="shared" si="5"/>
        <v>1</v>
      </c>
    </row>
    <row r="48" spans="2:20" x14ac:dyDescent="0.25">
      <c r="B48" s="1">
        <v>25</v>
      </c>
      <c r="C48" s="3">
        <f t="shared" si="14"/>
        <v>1287044.8307768106</v>
      </c>
      <c r="D48" s="5">
        <f t="shared" si="0"/>
        <v>0</v>
      </c>
      <c r="E48" s="3">
        <f t="shared" si="1"/>
        <v>8580.2988718454053</v>
      </c>
      <c r="F48" s="3">
        <f t="shared" si="2"/>
        <v>8148.5025080239557</v>
      </c>
      <c r="G48" s="3">
        <f t="shared" si="6"/>
        <v>1278896.3282687867</v>
      </c>
      <c r="H48" s="3">
        <f t="shared" si="7"/>
        <v>0</v>
      </c>
      <c r="I48" s="13" t="b">
        <f t="shared" si="3"/>
        <v>1</v>
      </c>
      <c r="M48" s="3">
        <f t="shared" si="8"/>
        <v>1865361.5374151042</v>
      </c>
      <c r="N48" s="5">
        <f t="shared" si="9"/>
        <v>625000</v>
      </c>
      <c r="O48" s="3">
        <f t="shared" si="10"/>
        <v>8962.9775566903227</v>
      </c>
      <c r="P48" s="3">
        <f t="shared" si="4"/>
        <v>8393.4871106203063</v>
      </c>
      <c r="Q48" s="71">
        <f t="shared" si="11"/>
        <v>1856968.0503044839</v>
      </c>
      <c r="R48" s="71">
        <f t="shared" si="12"/>
        <v>1231968.0503044839</v>
      </c>
      <c r="S48" s="3">
        <f t="shared" si="13"/>
        <v>0</v>
      </c>
      <c r="T48" s="13" t="b">
        <f t="shared" si="5"/>
        <v>1</v>
      </c>
    </row>
    <row r="49" spans="2:20" x14ac:dyDescent="0.25">
      <c r="B49" s="1">
        <v>26</v>
      </c>
      <c r="C49" s="3">
        <f t="shared" si="14"/>
        <v>1278896.3282687867</v>
      </c>
      <c r="D49" s="5">
        <f t="shared" si="0"/>
        <v>0</v>
      </c>
      <c r="E49" s="3">
        <f t="shared" si="1"/>
        <v>8525.9755217919119</v>
      </c>
      <c r="F49" s="3">
        <f t="shared" si="2"/>
        <v>8202.8258580774491</v>
      </c>
      <c r="G49" s="3">
        <f t="shared" si="6"/>
        <v>1270693.5024107092</v>
      </c>
      <c r="H49" s="3">
        <f t="shared" si="7"/>
        <v>0</v>
      </c>
      <c r="I49" s="13" t="b">
        <f t="shared" si="3"/>
        <v>1</v>
      </c>
      <c r="M49" s="3">
        <f t="shared" si="8"/>
        <v>1856968.0503044839</v>
      </c>
      <c r="N49" s="5">
        <f t="shared" si="9"/>
        <v>650000</v>
      </c>
      <c r="O49" s="3">
        <f t="shared" si="10"/>
        <v>8726.4403563234282</v>
      </c>
      <c r="P49" s="3">
        <f t="shared" si="4"/>
        <v>8630.0243109872008</v>
      </c>
      <c r="Q49" s="71">
        <f t="shared" si="11"/>
        <v>1848338.0259934966</v>
      </c>
      <c r="R49" s="71">
        <f t="shared" si="12"/>
        <v>1198338.0259934966</v>
      </c>
      <c r="S49" s="3">
        <f t="shared" si="13"/>
        <v>0</v>
      </c>
      <c r="T49" s="13" t="b">
        <f t="shared" si="5"/>
        <v>1</v>
      </c>
    </row>
    <row r="50" spans="2:20" x14ac:dyDescent="0.25">
      <c r="B50" s="1">
        <v>27</v>
      </c>
      <c r="C50" s="3">
        <f t="shared" si="14"/>
        <v>1270693.5024107092</v>
      </c>
      <c r="D50" s="5">
        <f t="shared" si="0"/>
        <v>0</v>
      </c>
      <c r="E50" s="3">
        <f t="shared" si="1"/>
        <v>8471.2900160713943</v>
      </c>
      <c r="F50" s="3">
        <f t="shared" si="2"/>
        <v>8257.5113637979666</v>
      </c>
      <c r="G50" s="3">
        <f t="shared" si="6"/>
        <v>1262435.9910469111</v>
      </c>
      <c r="H50" s="3">
        <f t="shared" si="7"/>
        <v>0</v>
      </c>
      <c r="I50" s="13" t="b">
        <f t="shared" si="3"/>
        <v>1</v>
      </c>
      <c r="M50" s="3">
        <f t="shared" si="8"/>
        <v>1848338.0259934966</v>
      </c>
      <c r="N50" s="5">
        <f t="shared" si="9"/>
        <v>675000</v>
      </c>
      <c r="O50" s="3">
        <f t="shared" si="10"/>
        <v>8488.2276841206021</v>
      </c>
      <c r="P50" s="3">
        <f t="shared" si="4"/>
        <v>8868.2369831900269</v>
      </c>
      <c r="Q50" s="71">
        <f t="shared" si="11"/>
        <v>1839469.7890103066</v>
      </c>
      <c r="R50" s="71">
        <f t="shared" si="12"/>
        <v>1164469.7890103066</v>
      </c>
      <c r="S50" s="3">
        <f t="shared" si="13"/>
        <v>0</v>
      </c>
      <c r="T50" s="13" t="b">
        <f t="shared" si="5"/>
        <v>1</v>
      </c>
    </row>
    <row r="51" spans="2:20" x14ac:dyDescent="0.25">
      <c r="B51" s="1">
        <v>28</v>
      </c>
      <c r="C51" s="3">
        <f t="shared" si="14"/>
        <v>1262435.9910469111</v>
      </c>
      <c r="D51" s="5">
        <f t="shared" si="0"/>
        <v>0</v>
      </c>
      <c r="E51" s="3">
        <f t="shared" si="1"/>
        <v>8416.239940312742</v>
      </c>
      <c r="F51" s="3">
        <f t="shared" si="2"/>
        <v>8312.561439556619</v>
      </c>
      <c r="G51" s="3">
        <f t="shared" si="6"/>
        <v>1254123.4296073546</v>
      </c>
      <c r="H51" s="3">
        <f t="shared" si="7"/>
        <v>0</v>
      </c>
      <c r="I51" s="13" t="b">
        <f t="shared" si="3"/>
        <v>1</v>
      </c>
      <c r="M51" s="3">
        <f t="shared" si="8"/>
        <v>1839469.7890103066</v>
      </c>
      <c r="N51" s="5">
        <f t="shared" si="9"/>
        <v>700000</v>
      </c>
      <c r="O51" s="3">
        <f t="shared" si="10"/>
        <v>8248.3276721563398</v>
      </c>
      <c r="P51" s="3">
        <f t="shared" si="4"/>
        <v>9108.1369951542893</v>
      </c>
      <c r="Q51" s="71">
        <f t="shared" si="11"/>
        <v>1830361.6520151524</v>
      </c>
      <c r="R51" s="71">
        <f t="shared" si="12"/>
        <v>1130361.6520151524</v>
      </c>
      <c r="S51" s="3">
        <f t="shared" si="13"/>
        <v>0</v>
      </c>
      <c r="T51" s="13" t="b">
        <f t="shared" si="5"/>
        <v>1</v>
      </c>
    </row>
    <row r="52" spans="2:20" x14ac:dyDescent="0.25">
      <c r="B52" s="1">
        <v>29</v>
      </c>
      <c r="C52" s="3">
        <f t="shared" si="14"/>
        <v>1254123.4296073546</v>
      </c>
      <c r="D52" s="5">
        <f t="shared" si="0"/>
        <v>0</v>
      </c>
      <c r="E52" s="3">
        <f t="shared" si="1"/>
        <v>8360.8228640490306</v>
      </c>
      <c r="F52" s="3">
        <f t="shared" si="2"/>
        <v>8367.9785158203304</v>
      </c>
      <c r="G52" s="3">
        <f t="shared" si="6"/>
        <v>1245755.4510915342</v>
      </c>
      <c r="H52" s="3">
        <f t="shared" si="7"/>
        <v>0</v>
      </c>
      <c r="I52" s="13" t="b">
        <f t="shared" si="3"/>
        <v>1</v>
      </c>
      <c r="M52" s="3">
        <f t="shared" si="8"/>
        <v>1830361.6520151524</v>
      </c>
      <c r="N52" s="5">
        <f t="shared" si="9"/>
        <v>725000</v>
      </c>
      <c r="O52" s="3">
        <f t="shared" si="10"/>
        <v>8006.728368440663</v>
      </c>
      <c r="P52" s="3">
        <f t="shared" si="4"/>
        <v>9349.736298869966</v>
      </c>
      <c r="Q52" s="71">
        <f t="shared" si="11"/>
        <v>1821011.9157162823</v>
      </c>
      <c r="R52" s="71">
        <f t="shared" si="12"/>
        <v>1096011.9157162823</v>
      </c>
      <c r="S52" s="3">
        <f t="shared" si="13"/>
        <v>0</v>
      </c>
      <c r="T52" s="13" t="b">
        <f t="shared" si="5"/>
        <v>1</v>
      </c>
    </row>
    <row r="53" spans="2:20" x14ac:dyDescent="0.25">
      <c r="B53" s="1">
        <v>30</v>
      </c>
      <c r="C53" s="3">
        <f t="shared" si="14"/>
        <v>1245755.4510915342</v>
      </c>
      <c r="D53" s="5">
        <f t="shared" si="0"/>
        <v>0</v>
      </c>
      <c r="E53" s="3">
        <f t="shared" si="1"/>
        <v>8305.0363406102279</v>
      </c>
      <c r="F53" s="3">
        <f t="shared" si="2"/>
        <v>8423.7650392591331</v>
      </c>
      <c r="G53" s="3">
        <f t="shared" si="6"/>
        <v>1237331.6860522751</v>
      </c>
      <c r="H53" s="3">
        <f t="shared" si="7"/>
        <v>0</v>
      </c>
      <c r="I53" s="13" t="b">
        <f t="shared" si="3"/>
        <v>1</v>
      </c>
      <c r="M53" s="3">
        <f t="shared" si="8"/>
        <v>1821011.9157162823</v>
      </c>
      <c r="N53" s="5">
        <f t="shared" si="9"/>
        <v>750000</v>
      </c>
      <c r="O53" s="3">
        <f t="shared" si="10"/>
        <v>7763.4177363236668</v>
      </c>
      <c r="P53" s="3">
        <f t="shared" si="4"/>
        <v>9593.0469309869623</v>
      </c>
      <c r="Q53" s="71">
        <f t="shared" si="11"/>
        <v>1811418.8687852954</v>
      </c>
      <c r="R53" s="71">
        <f t="shared" si="12"/>
        <v>1061418.8687852954</v>
      </c>
      <c r="S53" s="3">
        <f t="shared" si="13"/>
        <v>0</v>
      </c>
      <c r="T53" s="13" t="b">
        <f t="shared" si="5"/>
        <v>1</v>
      </c>
    </row>
    <row r="54" spans="2:20" x14ac:dyDescent="0.25">
      <c r="B54" s="1">
        <v>31</v>
      </c>
      <c r="C54" s="3">
        <f t="shared" si="14"/>
        <v>1237331.6860522751</v>
      </c>
      <c r="D54" s="5">
        <f t="shared" si="0"/>
        <v>0</v>
      </c>
      <c r="E54" s="3">
        <f t="shared" si="1"/>
        <v>8248.8779070151686</v>
      </c>
      <c r="F54" s="3">
        <f t="shared" si="2"/>
        <v>8479.9234728541924</v>
      </c>
      <c r="G54" s="3">
        <f t="shared" si="6"/>
        <v>1228851.762579421</v>
      </c>
      <c r="H54" s="3">
        <f t="shared" si="7"/>
        <v>0</v>
      </c>
      <c r="I54" s="13" t="b">
        <f t="shared" si="3"/>
        <v>1</v>
      </c>
      <c r="M54" s="3">
        <f t="shared" si="8"/>
        <v>1811418.8687852954</v>
      </c>
      <c r="N54" s="5">
        <f t="shared" si="9"/>
        <v>775000</v>
      </c>
      <c r="O54" s="3">
        <f t="shared" si="10"/>
        <v>7518.3836538958431</v>
      </c>
      <c r="P54" s="3">
        <f t="shared" si="4"/>
        <v>9838.0810134147869</v>
      </c>
      <c r="Q54" s="71">
        <f t="shared" si="11"/>
        <v>1801580.7877718806</v>
      </c>
      <c r="R54" s="71">
        <f t="shared" si="12"/>
        <v>1026580.7877718806</v>
      </c>
      <c r="S54" s="3">
        <f t="shared" si="13"/>
        <v>0</v>
      </c>
      <c r="T54" s="13" t="b">
        <f t="shared" si="5"/>
        <v>1</v>
      </c>
    </row>
    <row r="55" spans="2:20" x14ac:dyDescent="0.25">
      <c r="B55" s="1">
        <v>32</v>
      </c>
      <c r="C55" s="3">
        <f t="shared" si="14"/>
        <v>1228851.762579421</v>
      </c>
      <c r="D55" s="5">
        <f t="shared" si="0"/>
        <v>0</v>
      </c>
      <c r="E55" s="3">
        <f t="shared" si="1"/>
        <v>8192.3450838628069</v>
      </c>
      <c r="F55" s="3">
        <f t="shared" si="2"/>
        <v>8536.4562960065541</v>
      </c>
      <c r="G55" s="3">
        <f t="shared" si="6"/>
        <v>1220315.3062834146</v>
      </c>
      <c r="H55" s="3">
        <f t="shared" si="7"/>
        <v>0</v>
      </c>
      <c r="I55" s="13" t="b">
        <f t="shared" si="3"/>
        <v>1</v>
      </c>
      <c r="M55" s="3">
        <f t="shared" si="8"/>
        <v>1801580.7877718806</v>
      </c>
      <c r="N55" s="5">
        <f t="shared" si="9"/>
        <v>800000</v>
      </c>
      <c r="O55" s="3">
        <f t="shared" si="10"/>
        <v>7271.6139133841552</v>
      </c>
      <c r="P55" s="3">
        <f t="shared" si="4"/>
        <v>10084.850753926474</v>
      </c>
      <c r="Q55" s="71">
        <f t="shared" si="11"/>
        <v>1791495.9370179542</v>
      </c>
      <c r="R55" s="71">
        <f t="shared" si="12"/>
        <v>991495.93701795419</v>
      </c>
      <c r="S55" s="3">
        <f t="shared" si="13"/>
        <v>0</v>
      </c>
      <c r="T55" s="13" t="b">
        <f t="shared" si="5"/>
        <v>1</v>
      </c>
    </row>
    <row r="56" spans="2:20" x14ac:dyDescent="0.25">
      <c r="B56" s="1">
        <v>33</v>
      </c>
      <c r="C56" s="3">
        <f t="shared" si="14"/>
        <v>1220315.3062834146</v>
      </c>
      <c r="D56" s="5">
        <f t="shared" si="0"/>
        <v>0</v>
      </c>
      <c r="E56" s="3">
        <f t="shared" si="1"/>
        <v>8135.4353752227644</v>
      </c>
      <c r="F56" s="3">
        <f t="shared" si="2"/>
        <v>8593.3660046465957</v>
      </c>
      <c r="G56" s="3">
        <f t="shared" si="6"/>
        <v>1211721.9402787681</v>
      </c>
      <c r="H56" s="3">
        <f t="shared" si="7"/>
        <v>0</v>
      </c>
      <c r="I56" s="13" t="b">
        <f t="shared" si="3"/>
        <v>1</v>
      </c>
      <c r="M56" s="3">
        <f t="shared" si="8"/>
        <v>1791495.9370179542</v>
      </c>
      <c r="N56" s="5">
        <f t="shared" si="9"/>
        <v>825000</v>
      </c>
      <c r="O56" s="3">
        <f t="shared" si="10"/>
        <v>7023.0962205438427</v>
      </c>
      <c r="P56" s="3">
        <f t="shared" si="4"/>
        <v>10333.368446766786</v>
      </c>
      <c r="Q56" s="71">
        <f t="shared" si="11"/>
        <v>1781162.5685711873</v>
      </c>
      <c r="R56" s="71">
        <f t="shared" si="12"/>
        <v>956162.56857118732</v>
      </c>
      <c r="S56" s="3">
        <f t="shared" si="13"/>
        <v>0</v>
      </c>
      <c r="T56" s="13" t="b">
        <f t="shared" si="5"/>
        <v>1</v>
      </c>
    </row>
    <row r="57" spans="2:20" x14ac:dyDescent="0.25">
      <c r="B57" s="1">
        <v>34</v>
      </c>
      <c r="C57" s="3">
        <f t="shared" si="14"/>
        <v>1211721.9402787681</v>
      </c>
      <c r="D57" s="5">
        <f t="shared" si="0"/>
        <v>0</v>
      </c>
      <c r="E57" s="3">
        <f t="shared" si="1"/>
        <v>8078.1462685251208</v>
      </c>
      <c r="F57" s="3">
        <f t="shared" si="2"/>
        <v>8650.6551113442401</v>
      </c>
      <c r="G57" s="3">
        <f t="shared" si="6"/>
        <v>1203071.2851674238</v>
      </c>
      <c r="H57" s="3">
        <f t="shared" si="7"/>
        <v>0</v>
      </c>
      <c r="I57" s="13" t="b">
        <f t="shared" si="3"/>
        <v>1</v>
      </c>
      <c r="M57" s="3">
        <f t="shared" si="8"/>
        <v>1781162.5685711873</v>
      </c>
      <c r="N57" s="5">
        <f t="shared" si="9"/>
        <v>850000</v>
      </c>
      <c r="O57" s="3">
        <f t="shared" si="10"/>
        <v>6772.8181940459108</v>
      </c>
      <c r="P57" s="3">
        <f t="shared" si="4"/>
        <v>10583.646473264718</v>
      </c>
      <c r="Q57" s="71">
        <f t="shared" si="11"/>
        <v>1770578.9220979225</v>
      </c>
      <c r="R57" s="71">
        <f t="shared" si="12"/>
        <v>920578.92209792254</v>
      </c>
      <c r="S57" s="3">
        <f t="shared" si="13"/>
        <v>0</v>
      </c>
      <c r="T57" s="13" t="b">
        <f t="shared" si="5"/>
        <v>1</v>
      </c>
    </row>
    <row r="58" spans="2:20" x14ac:dyDescent="0.25">
      <c r="B58" s="1">
        <v>35</v>
      </c>
      <c r="C58" s="3">
        <f t="shared" si="14"/>
        <v>1203071.2851674238</v>
      </c>
      <c r="D58" s="5">
        <f t="shared" si="0"/>
        <v>0</v>
      </c>
      <c r="E58" s="3">
        <f t="shared" si="1"/>
        <v>8020.4752344494927</v>
      </c>
      <c r="F58" s="3">
        <f t="shared" si="2"/>
        <v>8708.3261454198691</v>
      </c>
      <c r="G58" s="3">
        <f t="shared" si="6"/>
        <v>1194362.9590220039</v>
      </c>
      <c r="H58" s="3">
        <f t="shared" si="7"/>
        <v>0</v>
      </c>
      <c r="I58" s="13" t="b">
        <f t="shared" si="3"/>
        <v>1</v>
      </c>
      <c r="M58" s="3">
        <f t="shared" si="8"/>
        <v>1770578.9220979225</v>
      </c>
      <c r="N58" s="5">
        <f t="shared" si="9"/>
        <v>875000</v>
      </c>
      <c r="O58" s="3">
        <f t="shared" si="10"/>
        <v>6520.7673648602849</v>
      </c>
      <c r="P58" s="3">
        <f t="shared" si="4"/>
        <v>10835.697302450344</v>
      </c>
      <c r="Q58" s="71">
        <f t="shared" si="11"/>
        <v>1759743.2247954721</v>
      </c>
      <c r="R58" s="71">
        <f t="shared" si="12"/>
        <v>884743.22479547211</v>
      </c>
      <c r="S58" s="3">
        <f t="shared" si="13"/>
        <v>0</v>
      </c>
      <c r="T58" s="13" t="b">
        <f t="shared" si="5"/>
        <v>1</v>
      </c>
    </row>
    <row r="59" spans="2:20" x14ac:dyDescent="0.25">
      <c r="B59" s="1">
        <v>36</v>
      </c>
      <c r="C59" s="3">
        <f t="shared" si="14"/>
        <v>1194362.9590220039</v>
      </c>
      <c r="D59" s="5">
        <f t="shared" si="0"/>
        <v>300000</v>
      </c>
      <c r="E59" s="3">
        <f t="shared" si="1"/>
        <v>7962.4197268133603</v>
      </c>
      <c r="F59" s="3">
        <f t="shared" si="2"/>
        <v>8766.3816530559998</v>
      </c>
      <c r="G59" s="3">
        <f t="shared" si="6"/>
        <v>885596.57736894791</v>
      </c>
      <c r="H59" s="3">
        <f t="shared" si="7"/>
        <v>2000</v>
      </c>
      <c r="I59" s="13" t="b">
        <f t="shared" si="3"/>
        <v>1</v>
      </c>
      <c r="M59" s="3">
        <f t="shared" si="8"/>
        <v>1759743.2247954721</v>
      </c>
      <c r="N59" s="5">
        <f t="shared" si="9"/>
        <v>900000</v>
      </c>
      <c r="O59" s="3">
        <f t="shared" si="10"/>
        <v>6266.9311756345942</v>
      </c>
      <c r="P59" s="3">
        <f t="shared" si="4"/>
        <v>11089.533491676035</v>
      </c>
      <c r="Q59" s="71">
        <f t="shared" si="11"/>
        <v>1748653.6913037961</v>
      </c>
      <c r="R59" s="71">
        <f t="shared" si="12"/>
        <v>848653.69130379613</v>
      </c>
      <c r="S59" s="3">
        <f t="shared" si="13"/>
        <v>0</v>
      </c>
      <c r="T59" s="13" t="b">
        <f t="shared" si="5"/>
        <v>1</v>
      </c>
    </row>
    <row r="60" spans="2:20" x14ac:dyDescent="0.25">
      <c r="B60" s="1">
        <v>37</v>
      </c>
      <c r="C60" s="3">
        <f t="shared" si="14"/>
        <v>885596.57736894791</v>
      </c>
      <c r="D60" s="5">
        <f t="shared" si="0"/>
        <v>0</v>
      </c>
      <c r="E60" s="3">
        <f t="shared" si="1"/>
        <v>5903.9771824596528</v>
      </c>
      <c r="F60" s="3">
        <f t="shared" si="2"/>
        <v>10824.824197409707</v>
      </c>
      <c r="G60" s="3">
        <f t="shared" si="6"/>
        <v>874771.75317153824</v>
      </c>
      <c r="H60" s="3">
        <f t="shared" si="7"/>
        <v>0</v>
      </c>
      <c r="I60" s="13" t="b">
        <f t="shared" si="3"/>
        <v>1</v>
      </c>
      <c r="M60" s="3">
        <f t="shared" si="8"/>
        <v>1748653.6913037961</v>
      </c>
      <c r="N60" s="5">
        <f t="shared" si="9"/>
        <v>925000</v>
      </c>
      <c r="O60" s="3">
        <f t="shared" si="10"/>
        <v>6011.296980068556</v>
      </c>
      <c r="P60" s="3">
        <f t="shared" si="4"/>
        <v>11345.167687242072</v>
      </c>
      <c r="Q60" s="71">
        <f t="shared" si="11"/>
        <v>1737308.523616554</v>
      </c>
      <c r="R60" s="71">
        <f t="shared" si="12"/>
        <v>812308.52361655398</v>
      </c>
      <c r="S60" s="3">
        <f t="shared" si="13"/>
        <v>0</v>
      </c>
      <c r="T60" s="13" t="b">
        <f t="shared" si="5"/>
        <v>1</v>
      </c>
    </row>
    <row r="61" spans="2:20" x14ac:dyDescent="0.25">
      <c r="B61" s="1">
        <v>38</v>
      </c>
      <c r="C61" s="3">
        <f t="shared" si="14"/>
        <v>874771.75317153824</v>
      </c>
      <c r="D61" s="5">
        <f t="shared" si="0"/>
        <v>0</v>
      </c>
      <c r="E61" s="3">
        <f t="shared" si="1"/>
        <v>5831.8116878102555</v>
      </c>
      <c r="F61" s="3">
        <f t="shared" si="2"/>
        <v>10896.989692059105</v>
      </c>
      <c r="G61" s="3">
        <f t="shared" si="6"/>
        <v>863874.76347947912</v>
      </c>
      <c r="H61" s="3">
        <f t="shared" si="7"/>
        <v>0</v>
      </c>
      <c r="I61" s="13" t="b">
        <f t="shared" si="3"/>
        <v>1</v>
      </c>
      <c r="M61" s="3">
        <f t="shared" si="8"/>
        <v>1737308.523616554</v>
      </c>
      <c r="N61" s="5">
        <f t="shared" si="9"/>
        <v>950000</v>
      </c>
      <c r="O61" s="3">
        <f t="shared" si="10"/>
        <v>5753.8520422839247</v>
      </c>
      <c r="P61" s="3">
        <f t="shared" si="4"/>
        <v>11602.612625026704</v>
      </c>
      <c r="Q61" s="71">
        <f t="shared" si="11"/>
        <v>1725705.9109915274</v>
      </c>
      <c r="R61" s="71">
        <f t="shared" si="12"/>
        <v>775705.91099152737</v>
      </c>
      <c r="S61" s="3">
        <f t="shared" si="13"/>
        <v>0</v>
      </c>
      <c r="T61" s="13" t="b">
        <f t="shared" si="5"/>
        <v>1</v>
      </c>
    </row>
    <row r="62" spans="2:20" x14ac:dyDescent="0.25">
      <c r="B62" s="1">
        <v>39</v>
      </c>
      <c r="C62" s="3">
        <f t="shared" si="14"/>
        <v>863874.76347947912</v>
      </c>
      <c r="D62" s="5">
        <f t="shared" si="0"/>
        <v>0</v>
      </c>
      <c r="E62" s="3">
        <f t="shared" si="1"/>
        <v>5759.1650898631942</v>
      </c>
      <c r="F62" s="3">
        <f t="shared" si="2"/>
        <v>10969.636290006167</v>
      </c>
      <c r="G62" s="3">
        <f t="shared" si="6"/>
        <v>852905.1271894729</v>
      </c>
      <c r="H62" s="3">
        <f t="shared" si="7"/>
        <v>0</v>
      </c>
      <c r="I62" s="13" t="b">
        <f t="shared" si="3"/>
        <v>1</v>
      </c>
      <c r="M62" s="3">
        <f t="shared" si="8"/>
        <v>1725705.9109915274</v>
      </c>
      <c r="N62" s="5">
        <f t="shared" si="9"/>
        <v>975000</v>
      </c>
      <c r="O62" s="3">
        <f t="shared" si="10"/>
        <v>5494.5835361899863</v>
      </c>
      <c r="P62" s="3">
        <f t="shared" si="4"/>
        <v>11861.881131120643</v>
      </c>
      <c r="Q62" s="71">
        <f t="shared" si="11"/>
        <v>1713844.0298604066</v>
      </c>
      <c r="R62" s="71">
        <f t="shared" si="12"/>
        <v>738844.02986040665</v>
      </c>
      <c r="S62" s="3">
        <f t="shared" si="13"/>
        <v>0</v>
      </c>
      <c r="T62" s="13" t="b">
        <f t="shared" si="5"/>
        <v>1</v>
      </c>
    </row>
    <row r="63" spans="2:20" x14ac:dyDescent="0.25">
      <c r="B63" s="1">
        <v>40</v>
      </c>
      <c r="C63" s="3">
        <f t="shared" si="14"/>
        <v>852905.1271894729</v>
      </c>
      <c r="D63" s="5">
        <f t="shared" si="0"/>
        <v>0</v>
      </c>
      <c r="E63" s="3">
        <f t="shared" si="1"/>
        <v>5686.0341812631532</v>
      </c>
      <c r="F63" s="3">
        <f t="shared" si="2"/>
        <v>11042.767198606209</v>
      </c>
      <c r="G63" s="3">
        <f t="shared" si="6"/>
        <v>841862.35999086674</v>
      </c>
      <c r="H63" s="3">
        <f t="shared" si="7"/>
        <v>0</v>
      </c>
      <c r="I63" s="13" t="b">
        <f t="shared" si="3"/>
        <v>1</v>
      </c>
      <c r="M63" s="3">
        <f t="shared" si="8"/>
        <v>1713844.0298604066</v>
      </c>
      <c r="N63" s="5">
        <f t="shared" si="9"/>
        <v>1000000</v>
      </c>
      <c r="O63" s="3">
        <f t="shared" si="10"/>
        <v>5233.4785448445473</v>
      </c>
      <c r="P63" s="3">
        <f t="shared" si="4"/>
        <v>12122.986122466082</v>
      </c>
      <c r="Q63" s="71">
        <f t="shared" si="11"/>
        <v>1701721.0437379405</v>
      </c>
      <c r="R63" s="71">
        <f t="shared" si="12"/>
        <v>701721.04373794049</v>
      </c>
      <c r="S63" s="3">
        <f t="shared" si="13"/>
        <v>0</v>
      </c>
      <c r="T63" s="13" t="b">
        <f t="shared" si="5"/>
        <v>1</v>
      </c>
    </row>
    <row r="64" spans="2:20" x14ac:dyDescent="0.25">
      <c r="B64" s="1">
        <v>41</v>
      </c>
      <c r="C64" s="3">
        <f t="shared" si="14"/>
        <v>841862.35999086674</v>
      </c>
      <c r="D64" s="5">
        <f t="shared" si="0"/>
        <v>0</v>
      </c>
      <c r="E64" s="3">
        <f t="shared" si="1"/>
        <v>5612.4157332724453</v>
      </c>
      <c r="F64" s="3">
        <f t="shared" si="2"/>
        <v>11116.385646596915</v>
      </c>
      <c r="G64" s="3">
        <f t="shared" si="6"/>
        <v>830745.97434426984</v>
      </c>
      <c r="H64" s="3">
        <f t="shared" si="7"/>
        <v>0</v>
      </c>
      <c r="I64" s="13" t="b">
        <f t="shared" si="3"/>
        <v>1</v>
      </c>
      <c r="M64" s="3">
        <f t="shared" si="8"/>
        <v>1701721.0437379405</v>
      </c>
      <c r="N64" s="5">
        <f t="shared" si="9"/>
        <v>1025000</v>
      </c>
      <c r="O64" s="3">
        <f t="shared" si="10"/>
        <v>4970.5240598104119</v>
      </c>
      <c r="P64" s="3">
        <f t="shared" si="4"/>
        <v>12385.940607500217</v>
      </c>
      <c r="Q64" s="71">
        <f t="shared" si="11"/>
        <v>1689335.1031304402</v>
      </c>
      <c r="R64" s="71">
        <f t="shared" si="12"/>
        <v>664335.10313044023</v>
      </c>
      <c r="S64" s="3">
        <f t="shared" si="13"/>
        <v>0</v>
      </c>
      <c r="T64" s="13" t="b">
        <f t="shared" si="5"/>
        <v>1</v>
      </c>
    </row>
    <row r="65" spans="2:22" x14ac:dyDescent="0.25">
      <c r="B65" s="1">
        <v>42</v>
      </c>
      <c r="C65" s="3">
        <f t="shared" si="14"/>
        <v>830745.97434426984</v>
      </c>
      <c r="D65" s="5">
        <f t="shared" si="0"/>
        <v>0</v>
      </c>
      <c r="E65" s="3">
        <f t="shared" si="1"/>
        <v>5538.3064956284661</v>
      </c>
      <c r="F65" s="3">
        <f t="shared" si="2"/>
        <v>11190.494884240896</v>
      </c>
      <c r="G65" s="3">
        <f t="shared" si="6"/>
        <v>819555.47946002893</v>
      </c>
      <c r="H65" s="3">
        <f t="shared" si="7"/>
        <v>0</v>
      </c>
      <c r="I65" s="13" t="b">
        <f t="shared" si="3"/>
        <v>1</v>
      </c>
      <c r="M65" s="3">
        <f t="shared" si="8"/>
        <v>1689335.1031304402</v>
      </c>
      <c r="N65" s="5">
        <f t="shared" si="9"/>
        <v>1050000</v>
      </c>
      <c r="O65" s="3">
        <f t="shared" si="10"/>
        <v>4705.7069805072852</v>
      </c>
      <c r="P65" s="3">
        <f t="shared" si="4"/>
        <v>12650.757686803343</v>
      </c>
      <c r="Q65" s="71">
        <f t="shared" si="11"/>
        <v>1676684.3454436369</v>
      </c>
      <c r="R65" s="71">
        <f t="shared" si="12"/>
        <v>626684.34544363688</v>
      </c>
      <c r="S65" s="3">
        <f t="shared" si="13"/>
        <v>0</v>
      </c>
      <c r="T65" s="13" t="b">
        <f t="shared" si="5"/>
        <v>1</v>
      </c>
    </row>
    <row r="66" spans="2:22" x14ac:dyDescent="0.25">
      <c r="B66" s="1">
        <v>43</v>
      </c>
      <c r="C66" s="3">
        <f t="shared" si="14"/>
        <v>819555.47946002893</v>
      </c>
      <c r="D66" s="5">
        <f t="shared" si="0"/>
        <v>0</v>
      </c>
      <c r="E66" s="3">
        <f t="shared" si="1"/>
        <v>5463.7031964001935</v>
      </c>
      <c r="F66" s="3">
        <f t="shared" si="2"/>
        <v>11265.098183469167</v>
      </c>
      <c r="G66" s="3">
        <f t="shared" si="6"/>
        <v>808290.38127655978</v>
      </c>
      <c r="H66" s="3">
        <f t="shared" si="7"/>
        <v>0</v>
      </c>
      <c r="I66" s="13" t="b">
        <f t="shared" si="3"/>
        <v>1</v>
      </c>
      <c r="M66" s="3">
        <f t="shared" si="8"/>
        <v>1676684.3454436369</v>
      </c>
      <c r="N66" s="5">
        <f t="shared" si="9"/>
        <v>1075000</v>
      </c>
      <c r="O66" s="3">
        <f t="shared" si="10"/>
        <v>4439.0141135590948</v>
      </c>
      <c r="P66" s="3">
        <f t="shared" si="4"/>
        <v>12917.450553751534</v>
      </c>
      <c r="Q66" s="71">
        <f t="shared" si="11"/>
        <v>1663766.8948898853</v>
      </c>
      <c r="R66" s="71">
        <f t="shared" si="12"/>
        <v>588766.89488988533</v>
      </c>
      <c r="S66" s="3">
        <f t="shared" si="13"/>
        <v>0</v>
      </c>
      <c r="T66" s="13" t="b">
        <f t="shared" si="5"/>
        <v>1</v>
      </c>
    </row>
    <row r="67" spans="2:22" x14ac:dyDescent="0.25">
      <c r="B67" s="1">
        <v>44</v>
      </c>
      <c r="C67" s="3">
        <f t="shared" si="14"/>
        <v>808290.38127655978</v>
      </c>
      <c r="D67" s="5">
        <f t="shared" si="0"/>
        <v>0</v>
      </c>
      <c r="E67" s="3">
        <f t="shared" si="1"/>
        <v>5388.6025418437321</v>
      </c>
      <c r="F67" s="3">
        <f t="shared" si="2"/>
        <v>11340.19883802563</v>
      </c>
      <c r="G67" s="3">
        <f t="shared" si="6"/>
        <v>796950.1824385341</v>
      </c>
      <c r="H67" s="3">
        <f t="shared" si="7"/>
        <v>0</v>
      </c>
      <c r="I67" s="13" t="b">
        <f t="shared" si="3"/>
        <v>1</v>
      </c>
      <c r="M67" s="3">
        <f t="shared" si="8"/>
        <v>1663766.8948898853</v>
      </c>
      <c r="N67" s="5">
        <f t="shared" si="9"/>
        <v>1100000</v>
      </c>
      <c r="O67" s="3">
        <f t="shared" si="10"/>
        <v>4170.4321721366878</v>
      </c>
      <c r="P67" s="3">
        <f t="shared" si="4"/>
        <v>13186.032495173942</v>
      </c>
      <c r="Q67" s="71">
        <f t="shared" si="11"/>
        <v>1650580.8623947115</v>
      </c>
      <c r="R67" s="71">
        <f t="shared" si="12"/>
        <v>550580.86239471147</v>
      </c>
      <c r="S67" s="3">
        <f t="shared" si="13"/>
        <v>0</v>
      </c>
      <c r="T67" s="13" t="b">
        <f t="shared" si="5"/>
        <v>1</v>
      </c>
    </row>
    <row r="68" spans="2:22" x14ac:dyDescent="0.25">
      <c r="B68" s="1">
        <v>45</v>
      </c>
      <c r="C68" s="3">
        <f t="shared" si="14"/>
        <v>796950.1824385341</v>
      </c>
      <c r="D68" s="5">
        <f t="shared" si="0"/>
        <v>0</v>
      </c>
      <c r="E68" s="3">
        <f t="shared" si="1"/>
        <v>5313.0012162568946</v>
      </c>
      <c r="F68" s="3">
        <f t="shared" si="2"/>
        <v>11415.800163612466</v>
      </c>
      <c r="G68" s="3">
        <f t="shared" si="6"/>
        <v>785534.38227492163</v>
      </c>
      <c r="H68" s="3">
        <f t="shared" si="7"/>
        <v>0</v>
      </c>
      <c r="I68" s="13" t="b">
        <f t="shared" si="3"/>
        <v>1</v>
      </c>
      <c r="M68" s="3">
        <f t="shared" si="8"/>
        <v>1650580.8623947115</v>
      </c>
      <c r="N68" s="5">
        <f t="shared" si="9"/>
        <v>1125000</v>
      </c>
      <c r="O68" s="3">
        <f t="shared" si="10"/>
        <v>3899.9477752958733</v>
      </c>
      <c r="P68" s="3">
        <f t="shared" si="4"/>
        <v>13456.516892014755</v>
      </c>
      <c r="Q68" s="71">
        <f t="shared" si="11"/>
        <v>1637124.3455026967</v>
      </c>
      <c r="R68" s="71">
        <f t="shared" si="12"/>
        <v>512124.3455026967</v>
      </c>
      <c r="S68" s="3">
        <f t="shared" si="13"/>
        <v>0</v>
      </c>
      <c r="T68" s="13" t="b">
        <f t="shared" si="5"/>
        <v>1</v>
      </c>
    </row>
    <row r="69" spans="2:22" x14ac:dyDescent="0.25">
      <c r="B69" s="1">
        <v>46</v>
      </c>
      <c r="C69" s="3">
        <f t="shared" si="14"/>
        <v>785534.38227492163</v>
      </c>
      <c r="D69" s="5">
        <f t="shared" si="0"/>
        <v>0</v>
      </c>
      <c r="E69" s="3">
        <f t="shared" si="1"/>
        <v>5236.895881832811</v>
      </c>
      <c r="F69" s="3">
        <f t="shared" si="2"/>
        <v>11491.905498036551</v>
      </c>
      <c r="G69" s="3">
        <f t="shared" si="6"/>
        <v>774042.4767768851</v>
      </c>
      <c r="H69" s="3">
        <f t="shared" si="7"/>
        <v>0</v>
      </c>
      <c r="I69" s="13" t="b">
        <f t="shared" si="3"/>
        <v>1</v>
      </c>
      <c r="M69" s="3">
        <f t="shared" si="8"/>
        <v>1637124.3455026967</v>
      </c>
      <c r="N69" s="5">
        <f t="shared" si="9"/>
        <v>1150000</v>
      </c>
      <c r="O69" s="3">
        <f t="shared" si="10"/>
        <v>3627.5474473107683</v>
      </c>
      <c r="P69" s="3">
        <f t="shared" si="4"/>
        <v>13728.917219999861</v>
      </c>
      <c r="Q69" s="71">
        <f t="shared" si="11"/>
        <v>1623395.4282826968</v>
      </c>
      <c r="R69" s="71">
        <f t="shared" si="12"/>
        <v>473395.42828269675</v>
      </c>
      <c r="S69" s="3">
        <f t="shared" si="13"/>
        <v>0</v>
      </c>
      <c r="T69" s="13" t="b">
        <f t="shared" si="5"/>
        <v>1</v>
      </c>
    </row>
    <row r="70" spans="2:22" x14ac:dyDescent="0.25">
      <c r="B70" s="1">
        <v>47</v>
      </c>
      <c r="C70" s="3">
        <f t="shared" si="14"/>
        <v>774042.4767768851</v>
      </c>
      <c r="D70" s="5">
        <f t="shared" si="0"/>
        <v>0</v>
      </c>
      <c r="E70" s="3">
        <f t="shared" si="1"/>
        <v>5160.2831785125672</v>
      </c>
      <c r="F70" s="3">
        <f t="shared" si="2"/>
        <v>11568.518201356794</v>
      </c>
      <c r="G70" s="3">
        <f t="shared" si="6"/>
        <v>762473.95857552835</v>
      </c>
      <c r="H70" s="3">
        <f t="shared" si="7"/>
        <v>0</v>
      </c>
      <c r="I70" s="13" t="b">
        <f t="shared" si="3"/>
        <v>1</v>
      </c>
      <c r="M70" s="3">
        <f t="shared" si="8"/>
        <v>1623395.4282826968</v>
      </c>
      <c r="N70" s="5">
        <f t="shared" si="9"/>
        <v>1175000</v>
      </c>
      <c r="O70" s="3">
        <f t="shared" si="10"/>
        <v>3353.2176170024354</v>
      </c>
      <c r="P70" s="3">
        <f t="shared" si="4"/>
        <v>14003.247050308193</v>
      </c>
      <c r="Q70" s="71">
        <f t="shared" si="11"/>
        <v>1609392.1812323886</v>
      </c>
      <c r="R70" s="71">
        <f t="shared" si="12"/>
        <v>434392.1812323886</v>
      </c>
      <c r="S70" s="3">
        <f t="shared" si="13"/>
        <v>0</v>
      </c>
      <c r="T70" s="13" t="b">
        <f t="shared" si="5"/>
        <v>1</v>
      </c>
    </row>
    <row r="71" spans="2:22" x14ac:dyDescent="0.25">
      <c r="B71" s="1">
        <v>48</v>
      </c>
      <c r="C71" s="3">
        <f t="shared" si="14"/>
        <v>762473.95857552835</v>
      </c>
      <c r="D71" s="5">
        <f t="shared" si="0"/>
        <v>300000</v>
      </c>
      <c r="E71" s="3">
        <f t="shared" si="1"/>
        <v>5083.1597238368558</v>
      </c>
      <c r="F71" s="3">
        <f t="shared" si="2"/>
        <v>11645.641656032505</v>
      </c>
      <c r="G71" s="3">
        <f t="shared" si="6"/>
        <v>450828.31691949582</v>
      </c>
      <c r="H71" s="3">
        <f t="shared" si="7"/>
        <v>2000</v>
      </c>
      <c r="I71" s="13" t="b">
        <f t="shared" si="3"/>
        <v>1</v>
      </c>
      <c r="M71" s="3">
        <f t="shared" si="8"/>
        <v>1609392.1812323886</v>
      </c>
      <c r="N71" s="5">
        <f t="shared" si="9"/>
        <v>1200000</v>
      </c>
      <c r="O71" s="3">
        <f t="shared" si="10"/>
        <v>3076.944617062753</v>
      </c>
      <c r="P71" s="3">
        <f t="shared" si="4"/>
        <v>14279.520050247876</v>
      </c>
      <c r="Q71" s="71">
        <f t="shared" si="11"/>
        <v>1595112.6611821407</v>
      </c>
      <c r="R71" s="71">
        <f t="shared" si="12"/>
        <v>395112.6611821407</v>
      </c>
      <c r="S71" s="3">
        <f t="shared" si="13"/>
        <v>0</v>
      </c>
      <c r="T71" s="13" t="b">
        <f t="shared" si="5"/>
        <v>1</v>
      </c>
    </row>
    <row r="72" spans="2:22" x14ac:dyDescent="0.25">
      <c r="B72" s="1">
        <v>49</v>
      </c>
      <c r="C72" s="3">
        <f t="shared" si="14"/>
        <v>450828.31691949582</v>
      </c>
      <c r="D72" s="5">
        <f t="shared" si="0"/>
        <v>0</v>
      </c>
      <c r="E72" s="3">
        <f t="shared" si="1"/>
        <v>3005.5221127966388</v>
      </c>
      <c r="F72" s="3">
        <f t="shared" si="2"/>
        <v>13723.279267072721</v>
      </c>
      <c r="G72" s="3">
        <f t="shared" si="6"/>
        <v>437105.03765242308</v>
      </c>
      <c r="H72" s="3">
        <f t="shared" si="7"/>
        <v>0</v>
      </c>
      <c r="I72" s="13" t="b">
        <f t="shared" si="3"/>
        <v>1</v>
      </c>
      <c r="M72" s="3">
        <f t="shared" si="8"/>
        <v>1595112.6611821407</v>
      </c>
      <c r="N72" s="5">
        <f t="shared" si="9"/>
        <v>1225000</v>
      </c>
      <c r="O72" s="3">
        <f t="shared" si="10"/>
        <v>2798.7146833734969</v>
      </c>
      <c r="P72" s="3">
        <f t="shared" si="4"/>
        <v>14557.749983937132</v>
      </c>
      <c r="Q72" s="71">
        <f t="shared" si="11"/>
        <v>1580554.9111982035</v>
      </c>
      <c r="R72" s="71">
        <f t="shared" si="12"/>
        <v>355554.91119820345</v>
      </c>
      <c r="S72" s="3">
        <f t="shared" si="13"/>
        <v>0</v>
      </c>
      <c r="T72" s="13" t="b">
        <f t="shared" si="5"/>
        <v>1</v>
      </c>
    </row>
    <row r="73" spans="2:22" x14ac:dyDescent="0.25">
      <c r="B73" s="1">
        <v>50</v>
      </c>
      <c r="C73" s="3">
        <f t="shared" si="14"/>
        <v>437105.03765242308</v>
      </c>
      <c r="D73" s="5">
        <f t="shared" si="0"/>
        <v>0</v>
      </c>
      <c r="E73" s="3">
        <f t="shared" si="1"/>
        <v>2914.0335843494872</v>
      </c>
      <c r="F73" s="3">
        <f t="shared" si="2"/>
        <v>13814.767795519874</v>
      </c>
      <c r="G73" s="3">
        <f t="shared" si="6"/>
        <v>423290.26985690324</v>
      </c>
      <c r="H73" s="3">
        <f t="shared" si="7"/>
        <v>0</v>
      </c>
      <c r="I73" s="13" t="b">
        <f t="shared" si="3"/>
        <v>1</v>
      </c>
      <c r="M73" s="3">
        <f t="shared" si="8"/>
        <v>1580554.9111982035</v>
      </c>
      <c r="N73" s="5">
        <f t="shared" si="9"/>
        <v>1250000</v>
      </c>
      <c r="O73" s="3">
        <f t="shared" si="10"/>
        <v>2518.5139543206078</v>
      </c>
      <c r="P73" s="3">
        <f t="shared" si="4"/>
        <v>14837.950712990021</v>
      </c>
      <c r="Q73" s="71">
        <f t="shared" si="11"/>
        <v>1565716.9604852134</v>
      </c>
      <c r="R73" s="71">
        <f t="shared" si="12"/>
        <v>315716.96048521344</v>
      </c>
      <c r="S73" s="3">
        <f t="shared" si="13"/>
        <v>0</v>
      </c>
      <c r="T73" s="13" t="b">
        <f t="shared" si="5"/>
        <v>1</v>
      </c>
    </row>
    <row r="74" spans="2:22" x14ac:dyDescent="0.25">
      <c r="B74" s="1">
        <v>51</v>
      </c>
      <c r="C74" s="3">
        <f t="shared" si="14"/>
        <v>423290.26985690324</v>
      </c>
      <c r="D74" s="5">
        <f t="shared" si="0"/>
        <v>0</v>
      </c>
      <c r="E74" s="3">
        <f t="shared" si="1"/>
        <v>2821.9351323793553</v>
      </c>
      <c r="F74" s="3">
        <f t="shared" si="2"/>
        <v>13906.866247490005</v>
      </c>
      <c r="G74" s="3">
        <f t="shared" si="6"/>
        <v>409383.40360941325</v>
      </c>
      <c r="H74" s="3">
        <f t="shared" si="7"/>
        <v>0</v>
      </c>
      <c r="I74" s="13" t="b">
        <f t="shared" si="3"/>
        <v>1</v>
      </c>
      <c r="M74" s="3">
        <f t="shared" si="8"/>
        <v>1565716.9604852134</v>
      </c>
      <c r="N74" s="5">
        <f t="shared" si="9"/>
        <v>1275000</v>
      </c>
      <c r="O74" s="3">
        <f t="shared" si="10"/>
        <v>2236.3284701035955</v>
      </c>
      <c r="P74" s="3">
        <f t="shared" si="4"/>
        <v>15120.136197207034</v>
      </c>
      <c r="Q74" s="71">
        <f t="shared" si="11"/>
        <v>1550596.8242880064</v>
      </c>
      <c r="R74" s="71">
        <f t="shared" si="12"/>
        <v>275596.82428800641</v>
      </c>
      <c r="S74" s="3">
        <f t="shared" si="13"/>
        <v>0</v>
      </c>
      <c r="T74" s="13" t="b">
        <f t="shared" si="5"/>
        <v>1</v>
      </c>
    </row>
    <row r="75" spans="2:22" x14ac:dyDescent="0.25">
      <c r="B75" s="1">
        <v>52</v>
      </c>
      <c r="C75" s="3">
        <f t="shared" si="14"/>
        <v>409383.40360941325</v>
      </c>
      <c r="D75" s="5">
        <f t="shared" si="0"/>
        <v>0</v>
      </c>
      <c r="E75" s="3">
        <f t="shared" si="1"/>
        <v>2729.2226907294216</v>
      </c>
      <c r="F75" s="3">
        <f t="shared" si="2"/>
        <v>13999.57868913994</v>
      </c>
      <c r="G75" s="3">
        <f t="shared" si="6"/>
        <v>395383.82492027333</v>
      </c>
      <c r="H75" s="3">
        <f t="shared" si="7"/>
        <v>0</v>
      </c>
      <c r="I75" s="13" t="b">
        <f t="shared" si="3"/>
        <v>1</v>
      </c>
      <c r="M75" s="3">
        <f t="shared" si="8"/>
        <v>1550596.8242880064</v>
      </c>
      <c r="N75" s="5">
        <f t="shared" si="9"/>
        <v>1300000</v>
      </c>
      <c r="O75" s="3">
        <f t="shared" si="10"/>
        <v>1952.1441720400455</v>
      </c>
      <c r="P75" s="3">
        <f t="shared" si="4"/>
        <v>15404.320495270584</v>
      </c>
      <c r="Q75" s="71">
        <f t="shared" si="11"/>
        <v>1535192.5037927357</v>
      </c>
      <c r="R75" s="71">
        <f t="shared" si="12"/>
        <v>235192.50379273575</v>
      </c>
      <c r="S75" s="3">
        <f t="shared" si="13"/>
        <v>0</v>
      </c>
      <c r="T75" s="13" t="b">
        <f t="shared" si="5"/>
        <v>1</v>
      </c>
    </row>
    <row r="76" spans="2:22" x14ac:dyDescent="0.25">
      <c r="B76" s="1">
        <v>53</v>
      </c>
      <c r="C76" s="3">
        <f t="shared" si="14"/>
        <v>395383.82492027333</v>
      </c>
      <c r="D76" s="5">
        <f t="shared" si="0"/>
        <v>0</v>
      </c>
      <c r="E76" s="3">
        <f t="shared" si="1"/>
        <v>2635.8921661351555</v>
      </c>
      <c r="F76" s="3">
        <f t="shared" si="2"/>
        <v>14092.909213734205</v>
      </c>
      <c r="G76" s="3">
        <f t="shared" si="6"/>
        <v>381290.91570653912</v>
      </c>
      <c r="H76" s="3">
        <f t="shared" si="7"/>
        <v>0</v>
      </c>
      <c r="I76" s="13" t="b">
        <f t="shared" si="3"/>
        <v>1</v>
      </c>
      <c r="M76" s="3">
        <f t="shared" si="8"/>
        <v>1535192.5037927357</v>
      </c>
      <c r="N76" s="5">
        <f t="shared" si="9"/>
        <v>1325000</v>
      </c>
      <c r="O76" s="3">
        <f t="shared" si="10"/>
        <v>1665.9469018652117</v>
      </c>
      <c r="P76" s="3">
        <f t="shared" si="4"/>
        <v>15690.517765445416</v>
      </c>
      <c r="Q76" s="71">
        <f t="shared" si="11"/>
        <v>1519501.9860272903</v>
      </c>
      <c r="R76" s="71">
        <f t="shared" si="12"/>
        <v>194501.98602729035</v>
      </c>
      <c r="S76" s="3">
        <f t="shared" si="13"/>
        <v>0</v>
      </c>
      <c r="T76" s="13" t="b">
        <f t="shared" si="5"/>
        <v>1</v>
      </c>
    </row>
    <row r="77" spans="2:22" x14ac:dyDescent="0.25">
      <c r="B77" s="1">
        <v>54</v>
      </c>
      <c r="C77" s="3">
        <f t="shared" si="14"/>
        <v>381290.91570653912</v>
      </c>
      <c r="D77" s="5">
        <f t="shared" si="0"/>
        <v>0</v>
      </c>
      <c r="E77" s="3">
        <f t="shared" si="1"/>
        <v>2541.9394380435942</v>
      </c>
      <c r="F77" s="3">
        <f t="shared" si="2"/>
        <v>14186.861941825766</v>
      </c>
      <c r="G77" s="3">
        <f t="shared" si="6"/>
        <v>367104.05376471335</v>
      </c>
      <c r="H77" s="3">
        <f t="shared" si="7"/>
        <v>0</v>
      </c>
      <c r="I77" s="13" t="b">
        <f t="shared" si="3"/>
        <v>1</v>
      </c>
      <c r="M77" s="3">
        <f t="shared" si="8"/>
        <v>1519501.9860272903</v>
      </c>
      <c r="N77" s="5">
        <f t="shared" si="9"/>
        <v>1350000</v>
      </c>
      <c r="O77" s="3">
        <f t="shared" si="10"/>
        <v>1377.72240102664</v>
      </c>
      <c r="P77" s="3">
        <f t="shared" si="4"/>
        <v>15978.742266283989</v>
      </c>
      <c r="Q77" s="71">
        <f t="shared" si="11"/>
        <v>1503523.2437610063</v>
      </c>
      <c r="R77" s="71">
        <f t="shared" si="12"/>
        <v>153523.24376100628</v>
      </c>
      <c r="S77" s="3">
        <f t="shared" si="13"/>
        <v>0</v>
      </c>
      <c r="T77" s="13" t="b">
        <f t="shared" si="5"/>
        <v>1</v>
      </c>
    </row>
    <row r="78" spans="2:22" x14ac:dyDescent="0.25">
      <c r="B78" s="1">
        <v>55</v>
      </c>
      <c r="C78" s="3">
        <f t="shared" si="14"/>
        <v>367104.05376471335</v>
      </c>
      <c r="D78" s="5">
        <f t="shared" si="0"/>
        <v>0</v>
      </c>
      <c r="E78" s="3">
        <f t="shared" si="1"/>
        <v>2447.3603584314224</v>
      </c>
      <c r="F78" s="3">
        <f t="shared" si="2"/>
        <v>14281.441021437939</v>
      </c>
      <c r="G78" s="3">
        <f t="shared" si="6"/>
        <v>352822.61274327541</v>
      </c>
      <c r="H78" s="3">
        <f t="shared" si="7"/>
        <v>0</v>
      </c>
      <c r="I78" s="13" t="b">
        <f t="shared" si="3"/>
        <v>1</v>
      </c>
      <c r="M78" s="3">
        <f t="shared" si="8"/>
        <v>1503523.2437610063</v>
      </c>
      <c r="N78" s="5">
        <f t="shared" si="9"/>
        <v>1375000</v>
      </c>
      <c r="O78" s="3">
        <f t="shared" si="10"/>
        <v>1087.4563099737945</v>
      </c>
      <c r="P78" s="3">
        <f t="shared" si="4"/>
        <v>16269.008357336834</v>
      </c>
      <c r="Q78" s="71">
        <f t="shared" si="11"/>
        <v>1487254.2354036695</v>
      </c>
      <c r="R78" s="71">
        <f t="shared" si="12"/>
        <v>112254.23540366953</v>
      </c>
      <c r="S78" s="3">
        <f t="shared" si="13"/>
        <v>0</v>
      </c>
      <c r="T78" s="13" t="b">
        <f t="shared" si="5"/>
        <v>1</v>
      </c>
    </row>
    <row r="79" spans="2:22" x14ac:dyDescent="0.25">
      <c r="B79" s="1">
        <v>56</v>
      </c>
      <c r="C79" s="3">
        <f t="shared" si="14"/>
        <v>352822.61274327541</v>
      </c>
      <c r="D79" s="5">
        <f t="shared" si="0"/>
        <v>0</v>
      </c>
      <c r="E79" s="3">
        <f t="shared" si="1"/>
        <v>2352.1507516218362</v>
      </c>
      <c r="F79" s="3">
        <f t="shared" si="2"/>
        <v>14376.650628247524</v>
      </c>
      <c r="G79" s="3">
        <f t="shared" si="6"/>
        <v>338445.96211502788</v>
      </c>
      <c r="H79" s="3">
        <f t="shared" si="7"/>
        <v>0</v>
      </c>
      <c r="I79" s="13" t="b">
        <f t="shared" si="3"/>
        <v>1</v>
      </c>
      <c r="M79" s="3">
        <f t="shared" si="8"/>
        <v>1487254.2354036695</v>
      </c>
      <c r="N79" s="5">
        <f t="shared" si="9"/>
        <v>1400000</v>
      </c>
      <c r="O79" s="3">
        <f t="shared" si="10"/>
        <v>795.13416744265919</v>
      </c>
      <c r="P79" s="3">
        <f t="shared" si="4"/>
        <v>16561.330499867971</v>
      </c>
      <c r="Q79" s="71">
        <f t="shared" si="11"/>
        <v>1470692.9049038016</v>
      </c>
      <c r="R79" s="71">
        <f t="shared" si="12"/>
        <v>70692.904903801624</v>
      </c>
      <c r="S79" s="3">
        <f t="shared" si="13"/>
        <v>0</v>
      </c>
      <c r="T79" s="13" t="b">
        <f t="shared" si="5"/>
        <v>1</v>
      </c>
    </row>
    <row r="80" spans="2:22" x14ac:dyDescent="0.25">
      <c r="B80" s="1">
        <v>57</v>
      </c>
      <c r="C80" s="3">
        <f t="shared" si="14"/>
        <v>338445.96211502788</v>
      </c>
      <c r="D80" s="5">
        <f t="shared" si="0"/>
        <v>0</v>
      </c>
      <c r="E80" s="3">
        <f t="shared" si="1"/>
        <v>2256.306414100186</v>
      </c>
      <c r="F80" s="3">
        <f t="shared" si="2"/>
        <v>14472.494965769176</v>
      </c>
      <c r="G80" s="3">
        <f t="shared" si="6"/>
        <v>323973.46714925871</v>
      </c>
      <c r="H80" s="3">
        <f t="shared" si="7"/>
        <v>0</v>
      </c>
      <c r="I80" s="13" t="b">
        <f t="shared" si="3"/>
        <v>1</v>
      </c>
      <c r="M80" s="3">
        <f t="shared" si="8"/>
        <v>1470692.9049038016</v>
      </c>
      <c r="N80" s="5">
        <f t="shared" si="9"/>
        <v>1425000</v>
      </c>
      <c r="O80" s="3">
        <f t="shared" si="10"/>
        <v>500.74140973526153</v>
      </c>
      <c r="P80" s="3">
        <f t="shared" si="4"/>
        <v>16855.723257575366</v>
      </c>
      <c r="Q80" s="71">
        <f t="shared" si="11"/>
        <v>1453837.1816462262</v>
      </c>
      <c r="R80" s="71">
        <f t="shared" si="12"/>
        <v>28837.181646226207</v>
      </c>
      <c r="S80" s="3">
        <f t="shared" si="13"/>
        <v>0</v>
      </c>
      <c r="T80" s="13" t="b">
        <f t="shared" si="5"/>
        <v>1</v>
      </c>
      <c r="U80" s="2"/>
      <c r="V80" s="3"/>
    </row>
    <row r="81" spans="2:22" x14ac:dyDescent="0.25">
      <c r="B81" s="1">
        <v>58</v>
      </c>
      <c r="C81" s="3">
        <f t="shared" si="14"/>
        <v>323973.46714925871</v>
      </c>
      <c r="D81" s="5">
        <f t="shared" si="0"/>
        <v>0</v>
      </c>
      <c r="E81" s="3">
        <f t="shared" si="1"/>
        <v>2159.8231143283915</v>
      </c>
      <c r="F81" s="3">
        <f t="shared" si="2"/>
        <v>14568.978265540969</v>
      </c>
      <c r="G81" s="3">
        <f t="shared" si="6"/>
        <v>309404.48888371774</v>
      </c>
      <c r="H81" s="3">
        <f t="shared" si="7"/>
        <v>0</v>
      </c>
      <c r="I81" s="13" t="b">
        <f t="shared" si="3"/>
        <v>1</v>
      </c>
      <c r="M81" s="3">
        <f t="shared" si="8"/>
        <v>1453837.1816462262</v>
      </c>
      <c r="N81" s="5">
        <f>(N80+MIN($O$9,R80-P81))</f>
        <v>1436684.9803489097</v>
      </c>
      <c r="O81" s="3">
        <f t="shared" si="10"/>
        <v>204.26336999410231</v>
      </c>
      <c r="P81" s="3">
        <f t="shared" si="4"/>
        <v>17152.201297316526</v>
      </c>
      <c r="Q81" s="71">
        <f t="shared" si="11"/>
        <v>1436684.9803489097</v>
      </c>
      <c r="R81" s="71">
        <f t="shared" si="12"/>
        <v>0</v>
      </c>
      <c r="S81" s="3">
        <f t="shared" si="13"/>
        <v>0</v>
      </c>
      <c r="T81" s="13" t="b">
        <f t="shared" si="5"/>
        <v>1</v>
      </c>
    </row>
    <row r="82" spans="2:22" x14ac:dyDescent="0.25">
      <c r="B82" s="1">
        <v>59</v>
      </c>
      <c r="C82" s="3">
        <f t="shared" si="14"/>
        <v>309404.48888371774</v>
      </c>
      <c r="D82" s="5">
        <f t="shared" si="0"/>
        <v>0</v>
      </c>
      <c r="E82" s="3">
        <f t="shared" si="1"/>
        <v>2062.6965925581185</v>
      </c>
      <c r="F82" s="3">
        <f t="shared" si="2"/>
        <v>14666.104787311242</v>
      </c>
      <c r="G82" s="3">
        <f t="shared" si="6"/>
        <v>294738.38409640652</v>
      </c>
      <c r="H82" s="3">
        <f t="shared" si="7"/>
        <v>0</v>
      </c>
      <c r="I82" s="13" t="b">
        <f t="shared" si="3"/>
        <v>1</v>
      </c>
      <c r="M82" s="3">
        <f t="shared" si="8"/>
        <v>1436684.9803489097</v>
      </c>
      <c r="N82" s="5">
        <f t="shared" si="9"/>
        <v>1461684.9803489097</v>
      </c>
      <c r="O82" s="3">
        <f t="shared" si="10"/>
        <v>0</v>
      </c>
      <c r="P82" s="3">
        <f t="shared" si="4"/>
        <v>17356.464667310629</v>
      </c>
      <c r="Q82" s="71">
        <f t="shared" si="11"/>
        <v>1419328.515681599</v>
      </c>
      <c r="R82" s="71">
        <f t="shared" si="12"/>
        <v>0</v>
      </c>
      <c r="S82" s="3">
        <f t="shared" si="13"/>
        <v>0</v>
      </c>
      <c r="T82" s="13" t="b">
        <f t="shared" si="5"/>
        <v>1</v>
      </c>
      <c r="V82" s="3"/>
    </row>
    <row r="83" spans="2:22" x14ac:dyDescent="0.25">
      <c r="B83" s="1">
        <v>60</v>
      </c>
      <c r="C83" s="3">
        <f>IF(B83&gt;$E$5,0,G82)</f>
        <v>294738.38409640652</v>
      </c>
      <c r="D83" s="5">
        <f t="shared" si="0"/>
        <v>294738.38409640652</v>
      </c>
      <c r="E83" s="3">
        <f t="shared" si="1"/>
        <v>0</v>
      </c>
      <c r="F83" s="3">
        <f t="shared" si="2"/>
        <v>0</v>
      </c>
      <c r="G83" s="3">
        <f t="shared" si="6"/>
        <v>0</v>
      </c>
      <c r="H83" s="3">
        <f t="shared" si="7"/>
        <v>0</v>
      </c>
      <c r="I83" s="13" t="b">
        <f t="shared" si="3"/>
        <v>0</v>
      </c>
      <c r="M83" s="3">
        <f t="shared" si="8"/>
        <v>1419328.515681599</v>
      </c>
      <c r="N83" s="5">
        <f t="shared" si="9"/>
        <v>1486684.9803489097</v>
      </c>
      <c r="O83" s="3">
        <f t="shared" si="10"/>
        <v>0</v>
      </c>
      <c r="P83" s="3">
        <f t="shared" si="4"/>
        <v>17356.464667310629</v>
      </c>
      <c r="Q83" s="71">
        <f t="shared" si="11"/>
        <v>1401972.0510142883</v>
      </c>
      <c r="R83" s="71">
        <f t="shared" si="12"/>
        <v>0</v>
      </c>
      <c r="S83" s="3">
        <f t="shared" si="13"/>
        <v>0</v>
      </c>
      <c r="T83" s="13" t="b">
        <f t="shared" si="5"/>
        <v>1</v>
      </c>
    </row>
    <row r="84" spans="2:22" x14ac:dyDescent="0.25">
      <c r="B84" s="1">
        <v>61</v>
      </c>
      <c r="C84" s="3">
        <f t="shared" si="14"/>
        <v>0</v>
      </c>
      <c r="D84" s="5">
        <f t="shared" si="0"/>
        <v>0</v>
      </c>
      <c r="E84" s="3">
        <f t="shared" si="1"/>
        <v>0</v>
      </c>
      <c r="F84" s="3">
        <f t="shared" si="2"/>
        <v>0</v>
      </c>
      <c r="G84" s="3">
        <f t="shared" si="6"/>
        <v>0</v>
      </c>
      <c r="H84" s="3">
        <f t="shared" si="7"/>
        <v>0</v>
      </c>
      <c r="I84" s="13" t="b">
        <f t="shared" si="3"/>
        <v>1</v>
      </c>
      <c r="M84" s="3">
        <f t="shared" si="8"/>
        <v>1401972.0510142883</v>
      </c>
      <c r="N84" s="5">
        <f t="shared" si="9"/>
        <v>1511684.9803489097</v>
      </c>
      <c r="O84" s="3">
        <f t="shared" si="10"/>
        <v>0</v>
      </c>
      <c r="P84" s="3">
        <f t="shared" si="4"/>
        <v>17356.464667310629</v>
      </c>
      <c r="Q84" s="71">
        <f t="shared" si="11"/>
        <v>1384615.5863469776</v>
      </c>
      <c r="R84" s="71">
        <f t="shared" si="12"/>
        <v>0</v>
      </c>
      <c r="S84" s="3">
        <f t="shared" si="13"/>
        <v>0</v>
      </c>
      <c r="T84" s="13" t="b">
        <f t="shared" si="5"/>
        <v>1</v>
      </c>
    </row>
    <row r="85" spans="2:22" x14ac:dyDescent="0.25">
      <c r="B85" s="1">
        <v>62</v>
      </c>
      <c r="C85" s="3">
        <f t="shared" si="14"/>
        <v>0</v>
      </c>
      <c r="D85" s="5">
        <f t="shared" si="0"/>
        <v>0</v>
      </c>
      <c r="E85" s="3">
        <f t="shared" si="1"/>
        <v>0</v>
      </c>
      <c r="F85" s="3">
        <f t="shared" si="2"/>
        <v>0</v>
      </c>
      <c r="G85" s="3">
        <f t="shared" si="6"/>
        <v>0</v>
      </c>
      <c r="H85" s="3">
        <f t="shared" si="7"/>
        <v>0</v>
      </c>
      <c r="I85" s="13" t="b">
        <f t="shared" si="3"/>
        <v>1</v>
      </c>
      <c r="M85" s="3">
        <f t="shared" si="8"/>
        <v>1384615.5863469776</v>
      </c>
      <c r="N85" s="5">
        <f t="shared" si="9"/>
        <v>1536684.9803489097</v>
      </c>
      <c r="O85" s="3">
        <f t="shared" si="10"/>
        <v>0</v>
      </c>
      <c r="P85" s="3">
        <f t="shared" si="4"/>
        <v>17356.464667310629</v>
      </c>
      <c r="Q85" s="71">
        <f t="shared" si="11"/>
        <v>1367259.1216796669</v>
      </c>
      <c r="R85" s="71">
        <f t="shared" si="12"/>
        <v>0</v>
      </c>
      <c r="S85" s="3">
        <f t="shared" si="13"/>
        <v>0</v>
      </c>
      <c r="T85" s="13" t="b">
        <f t="shared" si="5"/>
        <v>1</v>
      </c>
    </row>
    <row r="86" spans="2:22" x14ac:dyDescent="0.25">
      <c r="B86" s="1">
        <v>63</v>
      </c>
      <c r="C86" s="3">
        <f t="shared" si="14"/>
        <v>0</v>
      </c>
      <c r="D86" s="5">
        <f t="shared" ref="D86:D149" si="15">IF(MOD(B86,12)=0,1,0)*(MIN($E$9,G85))*(E86&gt;0)</f>
        <v>0</v>
      </c>
      <c r="E86" s="3">
        <f t="shared" si="1"/>
        <v>0</v>
      </c>
      <c r="F86" s="3">
        <f t="shared" si="2"/>
        <v>0</v>
      </c>
      <c r="G86" s="3">
        <f t="shared" si="6"/>
        <v>0</v>
      </c>
      <c r="H86" s="3">
        <f t="shared" si="7"/>
        <v>0</v>
      </c>
      <c r="I86" s="13" t="b">
        <f t="shared" si="3"/>
        <v>1</v>
      </c>
      <c r="M86" s="3">
        <f t="shared" si="8"/>
        <v>1367259.1216796669</v>
      </c>
      <c r="N86" s="5">
        <f t="shared" si="9"/>
        <v>1561684.9803489097</v>
      </c>
      <c r="O86" s="3">
        <f t="shared" si="10"/>
        <v>0</v>
      </c>
      <c r="P86" s="3">
        <f t="shared" si="4"/>
        <v>17356.464667310629</v>
      </c>
      <c r="Q86" s="71">
        <f t="shared" si="11"/>
        <v>1349902.6570123562</v>
      </c>
      <c r="R86" s="71">
        <f t="shared" si="12"/>
        <v>0</v>
      </c>
      <c r="S86" s="3">
        <f t="shared" si="13"/>
        <v>0</v>
      </c>
      <c r="T86" s="13" t="b">
        <f t="shared" si="5"/>
        <v>1</v>
      </c>
    </row>
    <row r="87" spans="2:22" x14ac:dyDescent="0.25">
      <c r="B87" s="1">
        <v>64</v>
      </c>
      <c r="C87" s="3">
        <f t="shared" si="14"/>
        <v>0</v>
      </c>
      <c r="D87" s="5">
        <f t="shared" si="15"/>
        <v>0</v>
      </c>
      <c r="E87" s="3">
        <f t="shared" si="1"/>
        <v>0</v>
      </c>
      <c r="F87" s="3">
        <f t="shared" si="2"/>
        <v>0</v>
      </c>
      <c r="G87" s="3">
        <f t="shared" si="6"/>
        <v>0</v>
      </c>
      <c r="H87" s="3">
        <f t="shared" si="7"/>
        <v>0</v>
      </c>
      <c r="I87" s="13" t="b">
        <f t="shared" si="3"/>
        <v>1</v>
      </c>
      <c r="M87" s="3">
        <f t="shared" si="8"/>
        <v>1349902.6570123562</v>
      </c>
      <c r="N87" s="5">
        <f t="shared" si="9"/>
        <v>1586684.9803489097</v>
      </c>
      <c r="O87" s="3">
        <f t="shared" si="10"/>
        <v>0</v>
      </c>
      <c r="P87" s="3">
        <f t="shared" si="4"/>
        <v>17356.464667310629</v>
      </c>
      <c r="Q87" s="71">
        <f t="shared" si="11"/>
        <v>1332546.1923450455</v>
      </c>
      <c r="R87" s="71">
        <f t="shared" si="12"/>
        <v>0</v>
      </c>
      <c r="S87" s="3">
        <f t="shared" si="13"/>
        <v>0</v>
      </c>
      <c r="T87" s="13" t="b">
        <f t="shared" si="5"/>
        <v>1</v>
      </c>
    </row>
    <row r="88" spans="2:22" x14ac:dyDescent="0.25">
      <c r="B88" s="1">
        <v>65</v>
      </c>
      <c r="C88" s="3">
        <f t="shared" si="14"/>
        <v>0</v>
      </c>
      <c r="D88" s="5">
        <f t="shared" si="15"/>
        <v>0</v>
      </c>
      <c r="E88" s="3">
        <f t="shared" ref="E88:E151" si="16">IF(AND(C88&lt;=$E$9,MOD(B88,12)=0),0,C88*$E$13)</f>
        <v>0</v>
      </c>
      <c r="F88" s="3">
        <f t="shared" ref="F88:F151" si="17">IF((C88-D88)=0,0,MIN($E$16,C88)-E88)</f>
        <v>0</v>
      </c>
      <c r="G88" s="3">
        <f t="shared" si="6"/>
        <v>0</v>
      </c>
      <c r="H88" s="3">
        <f t="shared" si="7"/>
        <v>0</v>
      </c>
      <c r="I88" s="13" t="b">
        <f t="shared" ref="I88:I151" si="18">IF($E$16&lt;C88,F88+E88=$E$16,TRUE)</f>
        <v>1</v>
      </c>
      <c r="M88" s="3">
        <f t="shared" si="8"/>
        <v>1332546.1923450455</v>
      </c>
      <c r="N88" s="5">
        <f t="shared" si="9"/>
        <v>1611684.9803489097</v>
      </c>
      <c r="O88" s="3">
        <f t="shared" si="10"/>
        <v>0</v>
      </c>
      <c r="P88" s="3">
        <f t="shared" ref="P88:P151" si="19">IF(M88=0,0,$O$16-O88)</f>
        <v>17356.464667310629</v>
      </c>
      <c r="Q88" s="71">
        <f t="shared" si="11"/>
        <v>1315189.7276777348</v>
      </c>
      <c r="R88" s="71">
        <f t="shared" si="12"/>
        <v>0</v>
      </c>
      <c r="S88" s="3">
        <f t="shared" ref="S88:S151" si="20">IF(N88=0,0,MIN(MAX($O$6*Q88,$O$8),$O$7))</f>
        <v>0</v>
      </c>
      <c r="T88" s="13" t="b">
        <f t="shared" ref="T88:T151" si="21">O88+P88=$O$16</f>
        <v>1</v>
      </c>
    </row>
    <row r="89" spans="2:22" x14ac:dyDescent="0.25">
      <c r="B89" s="1">
        <v>66</v>
      </c>
      <c r="C89" s="3">
        <f t="shared" si="14"/>
        <v>0</v>
      </c>
      <c r="D89" s="5">
        <f t="shared" si="15"/>
        <v>0</v>
      </c>
      <c r="E89" s="3">
        <f t="shared" si="16"/>
        <v>0</v>
      </c>
      <c r="F89" s="3">
        <f t="shared" si="17"/>
        <v>0</v>
      </c>
      <c r="G89" s="3">
        <f t="shared" ref="G89:G152" si="22">MAX(C89-F89-D89,0)</f>
        <v>0</v>
      </c>
      <c r="H89" s="3">
        <f t="shared" ref="H89:H152" si="23">IF(OR(G89=0,D89=0),0,MIN(MAX($E$6*G89,$E$8),$E$7))</f>
        <v>0</v>
      </c>
      <c r="I89" s="13" t="b">
        <f t="shared" si="18"/>
        <v>1</v>
      </c>
      <c r="M89" s="3">
        <f t="shared" ref="M89:M152" si="24">IF(B89&gt;$O$5,0,Q88)</f>
        <v>1315189.7276777348</v>
      </c>
      <c r="N89" s="5">
        <f t="shared" ref="N89:N152" si="25">(N88+MIN($O$9,M89-P89))</f>
        <v>1636684.9803489097</v>
      </c>
      <c r="O89" s="3">
        <f t="shared" ref="O89:O152" si="26">R88*$O$13</f>
        <v>0</v>
      </c>
      <c r="P89" s="3">
        <f t="shared" si="19"/>
        <v>17356.464667310629</v>
      </c>
      <c r="Q89" s="71">
        <f t="shared" ref="Q89:Q152" si="27">MAX(M89-P89,0)</f>
        <v>1297833.2630104241</v>
      </c>
      <c r="R89" s="71">
        <f t="shared" ref="R89:R152" si="28">MAX(Q89-N89,0)</f>
        <v>0</v>
      </c>
      <c r="S89" s="3">
        <f t="shared" si="20"/>
        <v>0</v>
      </c>
      <c r="T89" s="13" t="b">
        <f t="shared" si="21"/>
        <v>1</v>
      </c>
    </row>
    <row r="90" spans="2:22" x14ac:dyDescent="0.25">
      <c r="B90" s="1">
        <v>67</v>
      </c>
      <c r="C90" s="3">
        <f t="shared" ref="C90:C153" si="29">IF(B90&gt;$E$5,0,G89)</f>
        <v>0</v>
      </c>
      <c r="D90" s="5">
        <f t="shared" si="15"/>
        <v>0</v>
      </c>
      <c r="E90" s="3">
        <f t="shared" si="16"/>
        <v>0</v>
      </c>
      <c r="F90" s="3">
        <f t="shared" si="17"/>
        <v>0</v>
      </c>
      <c r="G90" s="3">
        <f t="shared" si="22"/>
        <v>0</v>
      </c>
      <c r="H90" s="3">
        <f t="shared" si="23"/>
        <v>0</v>
      </c>
      <c r="I90" s="13" t="b">
        <f t="shared" si="18"/>
        <v>1</v>
      </c>
      <c r="M90" s="3">
        <f t="shared" si="24"/>
        <v>1297833.2630104241</v>
      </c>
      <c r="N90" s="5">
        <f t="shared" si="25"/>
        <v>1661684.9803489097</v>
      </c>
      <c r="O90" s="3">
        <f t="shared" si="26"/>
        <v>0</v>
      </c>
      <c r="P90" s="3">
        <f t="shared" si="19"/>
        <v>17356.464667310629</v>
      </c>
      <c r="Q90" s="71">
        <f t="shared" si="27"/>
        <v>1280476.7983431134</v>
      </c>
      <c r="R90" s="71">
        <f t="shared" si="28"/>
        <v>0</v>
      </c>
      <c r="S90" s="3">
        <f t="shared" si="20"/>
        <v>0</v>
      </c>
      <c r="T90" s="13" t="b">
        <f t="shared" si="21"/>
        <v>1</v>
      </c>
    </row>
    <row r="91" spans="2:22" x14ac:dyDescent="0.25">
      <c r="B91" s="1">
        <v>68</v>
      </c>
      <c r="C91" s="16">
        <f t="shared" si="29"/>
        <v>0</v>
      </c>
      <c r="D91" s="5">
        <f t="shared" si="15"/>
        <v>0</v>
      </c>
      <c r="E91" s="3">
        <f t="shared" si="16"/>
        <v>0</v>
      </c>
      <c r="F91" s="3">
        <f t="shared" si="17"/>
        <v>0</v>
      </c>
      <c r="G91" s="3">
        <f t="shared" si="22"/>
        <v>0</v>
      </c>
      <c r="H91" s="3">
        <f t="shared" si="23"/>
        <v>0</v>
      </c>
      <c r="I91" s="13" t="b">
        <f t="shared" si="18"/>
        <v>1</v>
      </c>
      <c r="M91" s="3">
        <f t="shared" si="24"/>
        <v>1280476.7983431134</v>
      </c>
      <c r="N91" s="5">
        <f t="shared" si="25"/>
        <v>1686684.9803489097</v>
      </c>
      <c r="O91" s="3">
        <f t="shared" si="26"/>
        <v>0</v>
      </c>
      <c r="P91" s="3">
        <f t="shared" si="19"/>
        <v>17356.464667310629</v>
      </c>
      <c r="Q91" s="71">
        <f t="shared" si="27"/>
        <v>1263120.3336758027</v>
      </c>
      <c r="R91" s="71">
        <f t="shared" si="28"/>
        <v>0</v>
      </c>
      <c r="S91" s="3">
        <f t="shared" si="20"/>
        <v>0</v>
      </c>
      <c r="T91" s="13" t="b">
        <f t="shared" si="21"/>
        <v>1</v>
      </c>
    </row>
    <row r="92" spans="2:22" x14ac:dyDescent="0.25">
      <c r="B92" s="1">
        <v>69</v>
      </c>
      <c r="C92" s="16">
        <f t="shared" si="29"/>
        <v>0</v>
      </c>
      <c r="D92" s="5">
        <f t="shared" si="15"/>
        <v>0</v>
      </c>
      <c r="E92" s="3">
        <f t="shared" si="16"/>
        <v>0</v>
      </c>
      <c r="F92" s="3">
        <f t="shared" si="17"/>
        <v>0</v>
      </c>
      <c r="G92" s="3">
        <f t="shared" si="22"/>
        <v>0</v>
      </c>
      <c r="H92" s="3">
        <f t="shared" si="23"/>
        <v>0</v>
      </c>
      <c r="I92" s="13" t="b">
        <f t="shared" si="18"/>
        <v>1</v>
      </c>
      <c r="M92" s="3">
        <f t="shared" si="24"/>
        <v>1263120.3336758027</v>
      </c>
      <c r="N92" s="5">
        <f t="shared" si="25"/>
        <v>1711684.9803489097</v>
      </c>
      <c r="O92" s="3">
        <f t="shared" si="26"/>
        <v>0</v>
      </c>
      <c r="P92" s="3">
        <f t="shared" si="19"/>
        <v>17356.464667310629</v>
      </c>
      <c r="Q92" s="71">
        <f t="shared" si="27"/>
        <v>1245763.869008492</v>
      </c>
      <c r="R92" s="71">
        <f t="shared" si="28"/>
        <v>0</v>
      </c>
      <c r="S92" s="3">
        <f t="shared" si="20"/>
        <v>0</v>
      </c>
      <c r="T92" s="13" t="b">
        <f t="shared" si="21"/>
        <v>1</v>
      </c>
    </row>
    <row r="93" spans="2:22" x14ac:dyDescent="0.25">
      <c r="B93" s="1">
        <v>70</v>
      </c>
      <c r="C93" s="16">
        <f t="shared" si="29"/>
        <v>0</v>
      </c>
      <c r="D93" s="5">
        <f t="shared" si="15"/>
        <v>0</v>
      </c>
      <c r="E93" s="3">
        <f t="shared" si="16"/>
        <v>0</v>
      </c>
      <c r="F93" s="3">
        <f t="shared" si="17"/>
        <v>0</v>
      </c>
      <c r="G93" s="3">
        <f t="shared" si="22"/>
        <v>0</v>
      </c>
      <c r="H93" s="3">
        <f t="shared" si="23"/>
        <v>0</v>
      </c>
      <c r="I93" s="13" t="b">
        <f t="shared" si="18"/>
        <v>1</v>
      </c>
      <c r="M93" s="3">
        <f t="shared" si="24"/>
        <v>1245763.869008492</v>
      </c>
      <c r="N93" s="5">
        <f t="shared" si="25"/>
        <v>1736684.9803489097</v>
      </c>
      <c r="O93" s="3">
        <f t="shared" si="26"/>
        <v>0</v>
      </c>
      <c r="P93" s="3">
        <f t="shared" si="19"/>
        <v>17356.464667310629</v>
      </c>
      <c r="Q93" s="71">
        <f t="shared" si="27"/>
        <v>1228407.4043411813</v>
      </c>
      <c r="R93" s="71">
        <f t="shared" si="28"/>
        <v>0</v>
      </c>
      <c r="S93" s="3">
        <f t="shared" si="20"/>
        <v>0</v>
      </c>
      <c r="T93" s="13" t="b">
        <f t="shared" si="21"/>
        <v>1</v>
      </c>
    </row>
    <row r="94" spans="2:22" x14ac:dyDescent="0.25">
      <c r="B94" s="1">
        <v>71</v>
      </c>
      <c r="C94" s="16">
        <f t="shared" si="29"/>
        <v>0</v>
      </c>
      <c r="D94" s="5">
        <f t="shared" si="15"/>
        <v>0</v>
      </c>
      <c r="E94" s="3">
        <f t="shared" si="16"/>
        <v>0</v>
      </c>
      <c r="F94" s="3">
        <f t="shared" si="17"/>
        <v>0</v>
      </c>
      <c r="G94" s="3">
        <f t="shared" si="22"/>
        <v>0</v>
      </c>
      <c r="H94" s="3">
        <f t="shared" si="23"/>
        <v>0</v>
      </c>
      <c r="I94" s="13" t="b">
        <f t="shared" si="18"/>
        <v>1</v>
      </c>
      <c r="M94" s="3">
        <f t="shared" si="24"/>
        <v>1228407.4043411813</v>
      </c>
      <c r="N94" s="5">
        <f t="shared" si="25"/>
        <v>1761684.9803489097</v>
      </c>
      <c r="O94" s="3">
        <f t="shared" si="26"/>
        <v>0</v>
      </c>
      <c r="P94" s="3">
        <f t="shared" si="19"/>
        <v>17356.464667310629</v>
      </c>
      <c r="Q94" s="71">
        <f t="shared" si="27"/>
        <v>1211050.9396738706</v>
      </c>
      <c r="R94" s="71">
        <f t="shared" si="28"/>
        <v>0</v>
      </c>
      <c r="S94" s="3">
        <f t="shared" si="20"/>
        <v>0</v>
      </c>
      <c r="T94" s="13" t="b">
        <f t="shared" si="21"/>
        <v>1</v>
      </c>
    </row>
    <row r="95" spans="2:22" x14ac:dyDescent="0.25">
      <c r="B95" s="1">
        <v>72</v>
      </c>
      <c r="C95" s="16">
        <f t="shared" si="29"/>
        <v>0</v>
      </c>
      <c r="D95" s="5">
        <f t="shared" si="15"/>
        <v>0</v>
      </c>
      <c r="E95" s="3">
        <f t="shared" si="16"/>
        <v>0</v>
      </c>
      <c r="F95" s="3">
        <f t="shared" si="17"/>
        <v>0</v>
      </c>
      <c r="G95" s="3">
        <f t="shared" si="22"/>
        <v>0</v>
      </c>
      <c r="H95" s="3">
        <f t="shared" si="23"/>
        <v>0</v>
      </c>
      <c r="I95" s="13" t="b">
        <f t="shared" si="18"/>
        <v>1</v>
      </c>
      <c r="M95" s="3">
        <f t="shared" si="24"/>
        <v>1211050.9396738706</v>
      </c>
      <c r="N95" s="5">
        <f t="shared" si="25"/>
        <v>1786684.9803489097</v>
      </c>
      <c r="O95" s="3">
        <f t="shared" si="26"/>
        <v>0</v>
      </c>
      <c r="P95" s="3">
        <f t="shared" si="19"/>
        <v>17356.464667310629</v>
      </c>
      <c r="Q95" s="71">
        <f t="shared" si="27"/>
        <v>1193694.4750065599</v>
      </c>
      <c r="R95" s="71">
        <f t="shared" si="28"/>
        <v>0</v>
      </c>
      <c r="S95" s="3">
        <f t="shared" si="20"/>
        <v>0</v>
      </c>
      <c r="T95" s="13" t="b">
        <f t="shared" si="21"/>
        <v>1</v>
      </c>
    </row>
    <row r="96" spans="2:22" x14ac:dyDescent="0.25">
      <c r="B96" s="1">
        <v>73</v>
      </c>
      <c r="C96" s="16">
        <f t="shared" si="29"/>
        <v>0</v>
      </c>
      <c r="D96" s="5">
        <f t="shared" si="15"/>
        <v>0</v>
      </c>
      <c r="E96" s="3">
        <f t="shared" si="16"/>
        <v>0</v>
      </c>
      <c r="F96" s="3">
        <f t="shared" si="17"/>
        <v>0</v>
      </c>
      <c r="G96" s="3">
        <f t="shared" si="22"/>
        <v>0</v>
      </c>
      <c r="H96" s="3">
        <f t="shared" si="23"/>
        <v>0</v>
      </c>
      <c r="I96" s="13" t="b">
        <f t="shared" si="18"/>
        <v>1</v>
      </c>
      <c r="M96" s="3">
        <f t="shared" si="24"/>
        <v>1193694.4750065599</v>
      </c>
      <c r="N96" s="5">
        <f t="shared" si="25"/>
        <v>1811684.9803489097</v>
      </c>
      <c r="O96" s="3">
        <f t="shared" si="26"/>
        <v>0</v>
      </c>
      <c r="P96" s="3">
        <f t="shared" si="19"/>
        <v>17356.464667310629</v>
      </c>
      <c r="Q96" s="71">
        <f t="shared" si="27"/>
        <v>1176338.0103392492</v>
      </c>
      <c r="R96" s="71">
        <f t="shared" si="28"/>
        <v>0</v>
      </c>
      <c r="S96" s="3">
        <f t="shared" si="20"/>
        <v>0</v>
      </c>
      <c r="T96" s="13" t="b">
        <f t="shared" si="21"/>
        <v>1</v>
      </c>
    </row>
    <row r="97" spans="2:20" x14ac:dyDescent="0.25">
      <c r="B97" s="1">
        <v>74</v>
      </c>
      <c r="C97" s="3">
        <f t="shared" si="29"/>
        <v>0</v>
      </c>
      <c r="D97" s="5">
        <f t="shared" si="15"/>
        <v>0</v>
      </c>
      <c r="E97" s="3">
        <f t="shared" si="16"/>
        <v>0</v>
      </c>
      <c r="F97" s="3">
        <f t="shared" si="17"/>
        <v>0</v>
      </c>
      <c r="G97" s="3">
        <f t="shared" si="22"/>
        <v>0</v>
      </c>
      <c r="H97" s="3">
        <f t="shared" si="23"/>
        <v>0</v>
      </c>
      <c r="I97" s="13" t="b">
        <f t="shared" si="18"/>
        <v>1</v>
      </c>
      <c r="M97" s="3">
        <f t="shared" si="24"/>
        <v>1176338.0103392492</v>
      </c>
      <c r="N97" s="5">
        <f t="shared" si="25"/>
        <v>1836684.9803489097</v>
      </c>
      <c r="O97" s="3">
        <f t="shared" si="26"/>
        <v>0</v>
      </c>
      <c r="P97" s="3">
        <f t="shared" si="19"/>
        <v>17356.464667310629</v>
      </c>
      <c r="Q97" s="71">
        <f t="shared" si="27"/>
        <v>1158981.5456719385</v>
      </c>
      <c r="R97" s="71">
        <f t="shared" si="28"/>
        <v>0</v>
      </c>
      <c r="S97" s="3">
        <f t="shared" si="20"/>
        <v>0</v>
      </c>
      <c r="T97" s="13" t="b">
        <f t="shared" si="21"/>
        <v>1</v>
      </c>
    </row>
    <row r="98" spans="2:20" x14ac:dyDescent="0.25">
      <c r="B98" s="1">
        <v>75</v>
      </c>
      <c r="C98" s="3">
        <f t="shared" si="29"/>
        <v>0</v>
      </c>
      <c r="D98" s="5">
        <f t="shared" si="15"/>
        <v>0</v>
      </c>
      <c r="E98" s="3">
        <f t="shared" si="16"/>
        <v>0</v>
      </c>
      <c r="F98" s="3">
        <f t="shared" si="17"/>
        <v>0</v>
      </c>
      <c r="G98" s="3">
        <f t="shared" si="22"/>
        <v>0</v>
      </c>
      <c r="H98" s="3">
        <f t="shared" si="23"/>
        <v>0</v>
      </c>
      <c r="I98" s="13" t="b">
        <f t="shared" si="18"/>
        <v>1</v>
      </c>
      <c r="M98" s="3">
        <f t="shared" si="24"/>
        <v>1158981.5456719385</v>
      </c>
      <c r="N98" s="5">
        <f t="shared" si="25"/>
        <v>1861684.9803489097</v>
      </c>
      <c r="O98" s="3">
        <f t="shared" si="26"/>
        <v>0</v>
      </c>
      <c r="P98" s="3">
        <f t="shared" si="19"/>
        <v>17356.464667310629</v>
      </c>
      <c r="Q98" s="71">
        <f t="shared" si="27"/>
        <v>1141625.0810046277</v>
      </c>
      <c r="R98" s="71">
        <f t="shared" si="28"/>
        <v>0</v>
      </c>
      <c r="S98" s="3">
        <f t="shared" si="20"/>
        <v>0</v>
      </c>
      <c r="T98" s="13" t="b">
        <f t="shared" si="21"/>
        <v>1</v>
      </c>
    </row>
    <row r="99" spans="2:20" x14ac:dyDescent="0.25">
      <c r="B99" s="1">
        <v>76</v>
      </c>
      <c r="C99" s="3">
        <f t="shared" si="29"/>
        <v>0</v>
      </c>
      <c r="D99" s="5">
        <f t="shared" si="15"/>
        <v>0</v>
      </c>
      <c r="E99" s="3">
        <f t="shared" si="16"/>
        <v>0</v>
      </c>
      <c r="F99" s="3">
        <f t="shared" si="17"/>
        <v>0</v>
      </c>
      <c r="G99" s="3">
        <f t="shared" si="22"/>
        <v>0</v>
      </c>
      <c r="H99" s="3">
        <f t="shared" si="23"/>
        <v>0</v>
      </c>
      <c r="I99" s="13" t="b">
        <f t="shared" si="18"/>
        <v>1</v>
      </c>
      <c r="M99" s="3">
        <f t="shared" si="24"/>
        <v>1141625.0810046277</v>
      </c>
      <c r="N99" s="5">
        <f t="shared" si="25"/>
        <v>1886684.9803489097</v>
      </c>
      <c r="O99" s="3">
        <f t="shared" si="26"/>
        <v>0</v>
      </c>
      <c r="P99" s="3">
        <f t="shared" si="19"/>
        <v>17356.464667310629</v>
      </c>
      <c r="Q99" s="71">
        <f t="shared" si="27"/>
        <v>1124268.616337317</v>
      </c>
      <c r="R99" s="71">
        <f t="shared" si="28"/>
        <v>0</v>
      </c>
      <c r="S99" s="3">
        <f t="shared" si="20"/>
        <v>0</v>
      </c>
      <c r="T99" s="13" t="b">
        <f t="shared" si="21"/>
        <v>1</v>
      </c>
    </row>
    <row r="100" spans="2:20" x14ac:dyDescent="0.25">
      <c r="B100" s="1">
        <v>77</v>
      </c>
      <c r="C100" s="3">
        <f t="shared" si="29"/>
        <v>0</v>
      </c>
      <c r="D100" s="5">
        <f t="shared" si="15"/>
        <v>0</v>
      </c>
      <c r="E100" s="3">
        <f t="shared" si="16"/>
        <v>0</v>
      </c>
      <c r="F100" s="3">
        <f t="shared" si="17"/>
        <v>0</v>
      </c>
      <c r="G100" s="3">
        <f t="shared" si="22"/>
        <v>0</v>
      </c>
      <c r="H100" s="3">
        <f t="shared" si="23"/>
        <v>0</v>
      </c>
      <c r="I100" s="13" t="b">
        <f t="shared" si="18"/>
        <v>1</v>
      </c>
      <c r="M100" s="3">
        <f t="shared" si="24"/>
        <v>1124268.616337317</v>
      </c>
      <c r="N100" s="5">
        <f t="shared" si="25"/>
        <v>1911684.9803489097</v>
      </c>
      <c r="O100" s="3">
        <f t="shared" si="26"/>
        <v>0</v>
      </c>
      <c r="P100" s="3">
        <f t="shared" si="19"/>
        <v>17356.464667310629</v>
      </c>
      <c r="Q100" s="71">
        <f t="shared" si="27"/>
        <v>1106912.1516700063</v>
      </c>
      <c r="R100" s="71">
        <f t="shared" si="28"/>
        <v>0</v>
      </c>
      <c r="S100" s="3">
        <f t="shared" si="20"/>
        <v>0</v>
      </c>
      <c r="T100" s="13" t="b">
        <f t="shared" si="21"/>
        <v>1</v>
      </c>
    </row>
    <row r="101" spans="2:20" x14ac:dyDescent="0.25">
      <c r="B101" s="1">
        <v>78</v>
      </c>
      <c r="C101" s="3">
        <f t="shared" si="29"/>
        <v>0</v>
      </c>
      <c r="D101" s="5">
        <f t="shared" si="15"/>
        <v>0</v>
      </c>
      <c r="E101" s="3">
        <f t="shared" si="16"/>
        <v>0</v>
      </c>
      <c r="F101" s="3">
        <f t="shared" si="17"/>
        <v>0</v>
      </c>
      <c r="G101" s="3">
        <f t="shared" si="22"/>
        <v>0</v>
      </c>
      <c r="H101" s="3">
        <f t="shared" si="23"/>
        <v>0</v>
      </c>
      <c r="I101" s="13" t="b">
        <f t="shared" si="18"/>
        <v>1</v>
      </c>
      <c r="M101" s="3">
        <f t="shared" si="24"/>
        <v>1106912.1516700063</v>
      </c>
      <c r="N101" s="5">
        <f t="shared" si="25"/>
        <v>1936684.9803489097</v>
      </c>
      <c r="O101" s="3">
        <f t="shared" si="26"/>
        <v>0</v>
      </c>
      <c r="P101" s="3">
        <f t="shared" si="19"/>
        <v>17356.464667310629</v>
      </c>
      <c r="Q101" s="71">
        <f t="shared" si="27"/>
        <v>1089555.6870026956</v>
      </c>
      <c r="R101" s="71">
        <f t="shared" si="28"/>
        <v>0</v>
      </c>
      <c r="S101" s="3">
        <f t="shared" si="20"/>
        <v>0</v>
      </c>
      <c r="T101" s="13" t="b">
        <f t="shared" si="21"/>
        <v>1</v>
      </c>
    </row>
    <row r="102" spans="2:20" x14ac:dyDescent="0.25">
      <c r="B102" s="1">
        <v>79</v>
      </c>
      <c r="C102" s="3">
        <f t="shared" si="29"/>
        <v>0</v>
      </c>
      <c r="D102" s="5">
        <f t="shared" si="15"/>
        <v>0</v>
      </c>
      <c r="E102" s="3">
        <f t="shared" si="16"/>
        <v>0</v>
      </c>
      <c r="F102" s="3">
        <f t="shared" si="17"/>
        <v>0</v>
      </c>
      <c r="G102" s="3">
        <f t="shared" si="22"/>
        <v>0</v>
      </c>
      <c r="H102" s="3">
        <f t="shared" si="23"/>
        <v>0</v>
      </c>
      <c r="I102" s="13" t="b">
        <f t="shared" si="18"/>
        <v>1</v>
      </c>
      <c r="M102" s="3">
        <f t="shared" si="24"/>
        <v>1089555.6870026956</v>
      </c>
      <c r="N102" s="5">
        <f t="shared" si="25"/>
        <v>1961684.9803489097</v>
      </c>
      <c r="O102" s="3">
        <f t="shared" si="26"/>
        <v>0</v>
      </c>
      <c r="P102" s="3">
        <f t="shared" si="19"/>
        <v>17356.464667310629</v>
      </c>
      <c r="Q102" s="71">
        <f t="shared" si="27"/>
        <v>1072199.2223353849</v>
      </c>
      <c r="R102" s="71">
        <f t="shared" si="28"/>
        <v>0</v>
      </c>
      <c r="S102" s="3">
        <f t="shared" si="20"/>
        <v>0</v>
      </c>
      <c r="T102" s="13" t="b">
        <f t="shared" si="21"/>
        <v>1</v>
      </c>
    </row>
    <row r="103" spans="2:20" x14ac:dyDescent="0.25">
      <c r="B103" s="1">
        <v>80</v>
      </c>
      <c r="C103" s="3">
        <f t="shared" si="29"/>
        <v>0</v>
      </c>
      <c r="D103" s="5">
        <f t="shared" si="15"/>
        <v>0</v>
      </c>
      <c r="E103" s="3">
        <f t="shared" si="16"/>
        <v>0</v>
      </c>
      <c r="F103" s="3">
        <f t="shared" si="17"/>
        <v>0</v>
      </c>
      <c r="G103" s="3">
        <f t="shared" si="22"/>
        <v>0</v>
      </c>
      <c r="H103" s="3">
        <f t="shared" si="23"/>
        <v>0</v>
      </c>
      <c r="I103" s="13" t="b">
        <f t="shared" si="18"/>
        <v>1</v>
      </c>
      <c r="M103" s="3">
        <f t="shared" si="24"/>
        <v>1072199.2223353849</v>
      </c>
      <c r="N103" s="5">
        <f t="shared" si="25"/>
        <v>1986684.9803489097</v>
      </c>
      <c r="O103" s="3">
        <f t="shared" si="26"/>
        <v>0</v>
      </c>
      <c r="P103" s="3">
        <f t="shared" si="19"/>
        <v>17356.464667310629</v>
      </c>
      <c r="Q103" s="71">
        <f t="shared" si="27"/>
        <v>1054842.7576680742</v>
      </c>
      <c r="R103" s="71">
        <f t="shared" si="28"/>
        <v>0</v>
      </c>
      <c r="S103" s="3">
        <f t="shared" si="20"/>
        <v>0</v>
      </c>
      <c r="T103" s="13" t="b">
        <f t="shared" si="21"/>
        <v>1</v>
      </c>
    </row>
    <row r="104" spans="2:20" x14ac:dyDescent="0.25">
      <c r="B104" s="1">
        <v>81</v>
      </c>
      <c r="C104" s="3">
        <f t="shared" si="29"/>
        <v>0</v>
      </c>
      <c r="D104" s="5">
        <f t="shared" si="15"/>
        <v>0</v>
      </c>
      <c r="E104" s="3">
        <f t="shared" si="16"/>
        <v>0</v>
      </c>
      <c r="F104" s="3">
        <f t="shared" si="17"/>
        <v>0</v>
      </c>
      <c r="G104" s="3">
        <f t="shared" si="22"/>
        <v>0</v>
      </c>
      <c r="H104" s="3">
        <f t="shared" si="23"/>
        <v>0</v>
      </c>
      <c r="I104" s="13" t="b">
        <f t="shared" si="18"/>
        <v>1</v>
      </c>
      <c r="M104" s="3">
        <f t="shared" si="24"/>
        <v>1054842.7576680742</v>
      </c>
      <c r="N104" s="5">
        <f t="shared" si="25"/>
        <v>2011684.9803489097</v>
      </c>
      <c r="O104" s="3">
        <f t="shared" si="26"/>
        <v>0</v>
      </c>
      <c r="P104" s="3">
        <f t="shared" si="19"/>
        <v>17356.464667310629</v>
      </c>
      <c r="Q104" s="71">
        <f t="shared" si="27"/>
        <v>1037486.2930007636</v>
      </c>
      <c r="R104" s="71">
        <f t="shared" si="28"/>
        <v>0</v>
      </c>
      <c r="S104" s="3">
        <f t="shared" si="20"/>
        <v>0</v>
      </c>
      <c r="T104" s="13" t="b">
        <f t="shared" si="21"/>
        <v>1</v>
      </c>
    </row>
    <row r="105" spans="2:20" x14ac:dyDescent="0.25">
      <c r="B105" s="1">
        <v>82</v>
      </c>
      <c r="C105" s="3">
        <f t="shared" si="29"/>
        <v>0</v>
      </c>
      <c r="D105" s="5">
        <f t="shared" si="15"/>
        <v>0</v>
      </c>
      <c r="E105" s="3">
        <f t="shared" si="16"/>
        <v>0</v>
      </c>
      <c r="F105" s="3">
        <f t="shared" si="17"/>
        <v>0</v>
      </c>
      <c r="G105" s="3">
        <f t="shared" si="22"/>
        <v>0</v>
      </c>
      <c r="H105" s="3">
        <f t="shared" si="23"/>
        <v>0</v>
      </c>
      <c r="I105" s="13" t="b">
        <f t="shared" si="18"/>
        <v>1</v>
      </c>
      <c r="M105" s="3">
        <f t="shared" si="24"/>
        <v>1037486.2930007636</v>
      </c>
      <c r="N105" s="5">
        <f t="shared" si="25"/>
        <v>2036684.9803489097</v>
      </c>
      <c r="O105" s="3">
        <f t="shared" si="26"/>
        <v>0</v>
      </c>
      <c r="P105" s="3">
        <f t="shared" si="19"/>
        <v>17356.464667310629</v>
      </c>
      <c r="Q105" s="71">
        <f t="shared" si="27"/>
        <v>1020129.828333453</v>
      </c>
      <c r="R105" s="71">
        <f t="shared" si="28"/>
        <v>0</v>
      </c>
      <c r="S105" s="3">
        <f t="shared" si="20"/>
        <v>0</v>
      </c>
      <c r="T105" s="13" t="b">
        <f t="shared" si="21"/>
        <v>1</v>
      </c>
    </row>
    <row r="106" spans="2:20" x14ac:dyDescent="0.25">
      <c r="B106" s="1">
        <v>83</v>
      </c>
      <c r="C106" s="3">
        <f t="shared" si="29"/>
        <v>0</v>
      </c>
      <c r="D106" s="5">
        <f t="shared" si="15"/>
        <v>0</v>
      </c>
      <c r="E106" s="3">
        <f t="shared" si="16"/>
        <v>0</v>
      </c>
      <c r="F106" s="3">
        <f t="shared" si="17"/>
        <v>0</v>
      </c>
      <c r="G106" s="3">
        <f t="shared" si="22"/>
        <v>0</v>
      </c>
      <c r="H106" s="3">
        <f t="shared" si="23"/>
        <v>0</v>
      </c>
      <c r="I106" s="13" t="b">
        <f t="shared" si="18"/>
        <v>1</v>
      </c>
      <c r="M106" s="3">
        <f t="shared" si="24"/>
        <v>1020129.828333453</v>
      </c>
      <c r="N106" s="5">
        <f t="shared" si="25"/>
        <v>2061684.9803489097</v>
      </c>
      <c r="O106" s="3">
        <f t="shared" si="26"/>
        <v>0</v>
      </c>
      <c r="P106" s="3">
        <f t="shared" si="19"/>
        <v>17356.464667310629</v>
      </c>
      <c r="Q106" s="71">
        <f t="shared" si="27"/>
        <v>1002773.3636661425</v>
      </c>
      <c r="R106" s="71">
        <f t="shared" si="28"/>
        <v>0</v>
      </c>
      <c r="S106" s="3">
        <f t="shared" si="20"/>
        <v>0</v>
      </c>
      <c r="T106" s="13" t="b">
        <f t="shared" si="21"/>
        <v>1</v>
      </c>
    </row>
    <row r="107" spans="2:20" x14ac:dyDescent="0.25">
      <c r="B107" s="1">
        <v>84</v>
      </c>
      <c r="C107" s="3">
        <f t="shared" si="29"/>
        <v>0</v>
      </c>
      <c r="D107" s="5">
        <f t="shared" si="15"/>
        <v>0</v>
      </c>
      <c r="E107" s="3">
        <f t="shared" si="16"/>
        <v>0</v>
      </c>
      <c r="F107" s="3">
        <f t="shared" si="17"/>
        <v>0</v>
      </c>
      <c r="G107" s="3">
        <f t="shared" si="22"/>
        <v>0</v>
      </c>
      <c r="H107" s="3">
        <f t="shared" si="23"/>
        <v>0</v>
      </c>
      <c r="I107" s="13" t="b">
        <f t="shared" si="18"/>
        <v>1</v>
      </c>
      <c r="M107" s="3">
        <f t="shared" si="24"/>
        <v>1002773.3636661425</v>
      </c>
      <c r="N107" s="5">
        <f t="shared" si="25"/>
        <v>2086684.9803489097</v>
      </c>
      <c r="O107" s="3">
        <f t="shared" si="26"/>
        <v>0</v>
      </c>
      <c r="P107" s="3">
        <f t="shared" si="19"/>
        <v>17356.464667310629</v>
      </c>
      <c r="Q107" s="71">
        <f t="shared" si="27"/>
        <v>985416.89899883186</v>
      </c>
      <c r="R107" s="71">
        <f t="shared" si="28"/>
        <v>0</v>
      </c>
      <c r="S107" s="3">
        <f t="shared" si="20"/>
        <v>0</v>
      </c>
      <c r="T107" s="13" t="b">
        <f t="shared" si="21"/>
        <v>1</v>
      </c>
    </row>
    <row r="108" spans="2:20" x14ac:dyDescent="0.25">
      <c r="B108" s="1">
        <v>85</v>
      </c>
      <c r="C108" s="3">
        <f t="shared" si="29"/>
        <v>0</v>
      </c>
      <c r="D108" s="5">
        <f t="shared" si="15"/>
        <v>0</v>
      </c>
      <c r="E108" s="3">
        <f t="shared" si="16"/>
        <v>0</v>
      </c>
      <c r="F108" s="3">
        <f t="shared" si="17"/>
        <v>0</v>
      </c>
      <c r="G108" s="3">
        <f t="shared" si="22"/>
        <v>0</v>
      </c>
      <c r="H108" s="3">
        <f t="shared" si="23"/>
        <v>0</v>
      </c>
      <c r="I108" s="13" t="b">
        <f t="shared" si="18"/>
        <v>1</v>
      </c>
      <c r="M108" s="3">
        <f t="shared" si="24"/>
        <v>985416.89899883186</v>
      </c>
      <c r="N108" s="5">
        <f t="shared" si="25"/>
        <v>2111684.9803489097</v>
      </c>
      <c r="O108" s="3">
        <f t="shared" si="26"/>
        <v>0</v>
      </c>
      <c r="P108" s="3">
        <f t="shared" si="19"/>
        <v>17356.464667310629</v>
      </c>
      <c r="Q108" s="71">
        <f t="shared" si="27"/>
        <v>968060.43433152128</v>
      </c>
      <c r="R108" s="71">
        <f t="shared" si="28"/>
        <v>0</v>
      </c>
      <c r="S108" s="3">
        <f t="shared" si="20"/>
        <v>0</v>
      </c>
      <c r="T108" s="13" t="b">
        <f t="shared" si="21"/>
        <v>1</v>
      </c>
    </row>
    <row r="109" spans="2:20" x14ac:dyDescent="0.25">
      <c r="B109" s="1">
        <v>86</v>
      </c>
      <c r="C109" s="3">
        <f t="shared" si="29"/>
        <v>0</v>
      </c>
      <c r="D109" s="5">
        <f t="shared" si="15"/>
        <v>0</v>
      </c>
      <c r="E109" s="3">
        <f t="shared" si="16"/>
        <v>0</v>
      </c>
      <c r="F109" s="3">
        <f t="shared" si="17"/>
        <v>0</v>
      </c>
      <c r="G109" s="3">
        <f t="shared" si="22"/>
        <v>0</v>
      </c>
      <c r="H109" s="3">
        <f t="shared" si="23"/>
        <v>0</v>
      </c>
      <c r="I109" s="13" t="b">
        <f t="shared" si="18"/>
        <v>1</v>
      </c>
      <c r="M109" s="3">
        <f t="shared" si="24"/>
        <v>968060.43433152128</v>
      </c>
      <c r="N109" s="5">
        <f t="shared" si="25"/>
        <v>2136684.9803489097</v>
      </c>
      <c r="O109" s="3">
        <f t="shared" si="26"/>
        <v>0</v>
      </c>
      <c r="P109" s="3">
        <f t="shared" si="19"/>
        <v>17356.464667310629</v>
      </c>
      <c r="Q109" s="71">
        <f t="shared" si="27"/>
        <v>950703.96966421069</v>
      </c>
      <c r="R109" s="71">
        <f t="shared" si="28"/>
        <v>0</v>
      </c>
      <c r="S109" s="3">
        <f t="shared" si="20"/>
        <v>0</v>
      </c>
      <c r="T109" s="13" t="b">
        <f t="shared" si="21"/>
        <v>1</v>
      </c>
    </row>
    <row r="110" spans="2:20" x14ac:dyDescent="0.25">
      <c r="B110" s="1">
        <v>87</v>
      </c>
      <c r="C110" s="3">
        <f t="shared" si="29"/>
        <v>0</v>
      </c>
      <c r="D110" s="5">
        <f t="shared" si="15"/>
        <v>0</v>
      </c>
      <c r="E110" s="3">
        <f t="shared" si="16"/>
        <v>0</v>
      </c>
      <c r="F110" s="3">
        <f t="shared" si="17"/>
        <v>0</v>
      </c>
      <c r="G110" s="3">
        <f t="shared" si="22"/>
        <v>0</v>
      </c>
      <c r="H110" s="3">
        <f t="shared" si="23"/>
        <v>0</v>
      </c>
      <c r="I110" s="13" t="b">
        <f t="shared" si="18"/>
        <v>1</v>
      </c>
      <c r="M110" s="3">
        <f t="shared" si="24"/>
        <v>950703.96966421069</v>
      </c>
      <c r="N110" s="5">
        <f t="shared" si="25"/>
        <v>2161684.9803489097</v>
      </c>
      <c r="O110" s="3">
        <f t="shared" si="26"/>
        <v>0</v>
      </c>
      <c r="P110" s="3">
        <f t="shared" si="19"/>
        <v>17356.464667310629</v>
      </c>
      <c r="Q110" s="71">
        <f t="shared" si="27"/>
        <v>933347.5049969001</v>
      </c>
      <c r="R110" s="71">
        <f t="shared" si="28"/>
        <v>0</v>
      </c>
      <c r="S110" s="3">
        <f t="shared" si="20"/>
        <v>0</v>
      </c>
      <c r="T110" s="13" t="b">
        <f t="shared" si="21"/>
        <v>1</v>
      </c>
    </row>
    <row r="111" spans="2:20" x14ac:dyDescent="0.25">
      <c r="B111" s="1">
        <v>88</v>
      </c>
      <c r="C111" s="3">
        <f t="shared" si="29"/>
        <v>0</v>
      </c>
      <c r="D111" s="5">
        <f t="shared" si="15"/>
        <v>0</v>
      </c>
      <c r="E111" s="3">
        <f t="shared" si="16"/>
        <v>0</v>
      </c>
      <c r="F111" s="3">
        <f t="shared" si="17"/>
        <v>0</v>
      </c>
      <c r="G111" s="3">
        <f t="shared" si="22"/>
        <v>0</v>
      </c>
      <c r="H111" s="3">
        <f t="shared" si="23"/>
        <v>0</v>
      </c>
      <c r="I111" s="13" t="b">
        <f t="shared" si="18"/>
        <v>1</v>
      </c>
      <c r="M111" s="3">
        <f t="shared" si="24"/>
        <v>933347.5049969001</v>
      </c>
      <c r="N111" s="5">
        <f t="shared" si="25"/>
        <v>2186684.9803489097</v>
      </c>
      <c r="O111" s="3">
        <f t="shared" si="26"/>
        <v>0</v>
      </c>
      <c r="P111" s="3">
        <f t="shared" si="19"/>
        <v>17356.464667310629</v>
      </c>
      <c r="Q111" s="71">
        <f t="shared" si="27"/>
        <v>915991.04032958951</v>
      </c>
      <c r="R111" s="71">
        <f t="shared" si="28"/>
        <v>0</v>
      </c>
      <c r="S111" s="3">
        <f t="shared" si="20"/>
        <v>0</v>
      </c>
      <c r="T111" s="13" t="b">
        <f t="shared" si="21"/>
        <v>1</v>
      </c>
    </row>
    <row r="112" spans="2:20" x14ac:dyDescent="0.25">
      <c r="B112" s="1">
        <v>89</v>
      </c>
      <c r="C112" s="3">
        <f t="shared" si="29"/>
        <v>0</v>
      </c>
      <c r="D112" s="5">
        <f t="shared" si="15"/>
        <v>0</v>
      </c>
      <c r="E112" s="3">
        <f t="shared" si="16"/>
        <v>0</v>
      </c>
      <c r="F112" s="3">
        <f t="shared" si="17"/>
        <v>0</v>
      </c>
      <c r="G112" s="3">
        <f t="shared" si="22"/>
        <v>0</v>
      </c>
      <c r="H112" s="3">
        <f t="shared" si="23"/>
        <v>0</v>
      </c>
      <c r="I112" s="13" t="b">
        <f t="shared" si="18"/>
        <v>1</v>
      </c>
      <c r="M112" s="3">
        <f t="shared" si="24"/>
        <v>915991.04032958951</v>
      </c>
      <c r="N112" s="5">
        <f t="shared" si="25"/>
        <v>2211684.9803489097</v>
      </c>
      <c r="O112" s="3">
        <f t="shared" si="26"/>
        <v>0</v>
      </c>
      <c r="P112" s="3">
        <f t="shared" si="19"/>
        <v>17356.464667310629</v>
      </c>
      <c r="Q112" s="71">
        <f t="shared" si="27"/>
        <v>898634.57566227892</v>
      </c>
      <c r="R112" s="71">
        <f t="shared" si="28"/>
        <v>0</v>
      </c>
      <c r="S112" s="3">
        <f t="shared" si="20"/>
        <v>0</v>
      </c>
      <c r="T112" s="13" t="b">
        <f t="shared" si="21"/>
        <v>1</v>
      </c>
    </row>
    <row r="113" spans="2:20" x14ac:dyDescent="0.25">
      <c r="B113" s="1">
        <v>90</v>
      </c>
      <c r="C113" s="3">
        <f t="shared" si="29"/>
        <v>0</v>
      </c>
      <c r="D113" s="5">
        <f t="shared" si="15"/>
        <v>0</v>
      </c>
      <c r="E113" s="3">
        <f t="shared" si="16"/>
        <v>0</v>
      </c>
      <c r="F113" s="3">
        <f t="shared" si="17"/>
        <v>0</v>
      </c>
      <c r="G113" s="3">
        <f t="shared" si="22"/>
        <v>0</v>
      </c>
      <c r="H113" s="3">
        <f t="shared" si="23"/>
        <v>0</v>
      </c>
      <c r="I113" s="13" t="b">
        <f t="shared" si="18"/>
        <v>1</v>
      </c>
      <c r="M113" s="3">
        <f t="shared" si="24"/>
        <v>898634.57566227892</v>
      </c>
      <c r="N113" s="5">
        <f t="shared" si="25"/>
        <v>2236684.9803489097</v>
      </c>
      <c r="O113" s="3">
        <f t="shared" si="26"/>
        <v>0</v>
      </c>
      <c r="P113" s="3">
        <f t="shared" si="19"/>
        <v>17356.464667310629</v>
      </c>
      <c r="Q113" s="71">
        <f t="shared" si="27"/>
        <v>881278.11099496833</v>
      </c>
      <c r="R113" s="71">
        <f t="shared" si="28"/>
        <v>0</v>
      </c>
      <c r="S113" s="3">
        <f t="shared" si="20"/>
        <v>0</v>
      </c>
      <c r="T113" s="13" t="b">
        <f t="shared" si="21"/>
        <v>1</v>
      </c>
    </row>
    <row r="114" spans="2:20" x14ac:dyDescent="0.25">
      <c r="B114" s="1">
        <v>91</v>
      </c>
      <c r="C114" s="3">
        <f t="shared" si="29"/>
        <v>0</v>
      </c>
      <c r="D114" s="5">
        <f t="shared" si="15"/>
        <v>0</v>
      </c>
      <c r="E114" s="3">
        <f t="shared" si="16"/>
        <v>0</v>
      </c>
      <c r="F114" s="3">
        <f t="shared" si="17"/>
        <v>0</v>
      </c>
      <c r="G114" s="3">
        <f t="shared" si="22"/>
        <v>0</v>
      </c>
      <c r="H114" s="3">
        <f t="shared" si="23"/>
        <v>0</v>
      </c>
      <c r="I114" s="13" t="b">
        <f t="shared" si="18"/>
        <v>1</v>
      </c>
      <c r="M114" s="3">
        <f t="shared" si="24"/>
        <v>881278.11099496833</v>
      </c>
      <c r="N114" s="5">
        <f t="shared" si="25"/>
        <v>2261684.9803489097</v>
      </c>
      <c r="O114" s="3">
        <f t="shared" si="26"/>
        <v>0</v>
      </c>
      <c r="P114" s="3">
        <f t="shared" si="19"/>
        <v>17356.464667310629</v>
      </c>
      <c r="Q114" s="71">
        <f t="shared" si="27"/>
        <v>863921.64632765774</v>
      </c>
      <c r="R114" s="71">
        <f t="shared" si="28"/>
        <v>0</v>
      </c>
      <c r="S114" s="3">
        <f t="shared" si="20"/>
        <v>0</v>
      </c>
      <c r="T114" s="13" t="b">
        <f t="shared" si="21"/>
        <v>1</v>
      </c>
    </row>
    <row r="115" spans="2:20" x14ac:dyDescent="0.25">
      <c r="B115" s="1">
        <v>92</v>
      </c>
      <c r="C115" s="3">
        <f t="shared" si="29"/>
        <v>0</v>
      </c>
      <c r="D115" s="5">
        <f t="shared" si="15"/>
        <v>0</v>
      </c>
      <c r="E115" s="3">
        <f t="shared" si="16"/>
        <v>0</v>
      </c>
      <c r="F115" s="3">
        <f t="shared" si="17"/>
        <v>0</v>
      </c>
      <c r="G115" s="3">
        <f t="shared" si="22"/>
        <v>0</v>
      </c>
      <c r="H115" s="3">
        <f t="shared" si="23"/>
        <v>0</v>
      </c>
      <c r="I115" s="13" t="b">
        <f t="shared" si="18"/>
        <v>1</v>
      </c>
      <c r="M115" s="3">
        <f t="shared" si="24"/>
        <v>863921.64632765774</v>
      </c>
      <c r="N115" s="5">
        <f t="shared" si="25"/>
        <v>2286684.9803489097</v>
      </c>
      <c r="O115" s="3">
        <f t="shared" si="26"/>
        <v>0</v>
      </c>
      <c r="P115" s="3">
        <f t="shared" si="19"/>
        <v>17356.464667310629</v>
      </c>
      <c r="Q115" s="71">
        <f t="shared" si="27"/>
        <v>846565.18166034715</v>
      </c>
      <c r="R115" s="71">
        <f t="shared" si="28"/>
        <v>0</v>
      </c>
      <c r="S115" s="3">
        <f t="shared" si="20"/>
        <v>0</v>
      </c>
      <c r="T115" s="13" t="b">
        <f t="shared" si="21"/>
        <v>1</v>
      </c>
    </row>
    <row r="116" spans="2:20" x14ac:dyDescent="0.25">
      <c r="B116" s="1">
        <v>93</v>
      </c>
      <c r="C116" s="3">
        <f t="shared" si="29"/>
        <v>0</v>
      </c>
      <c r="D116" s="5">
        <f t="shared" si="15"/>
        <v>0</v>
      </c>
      <c r="E116" s="3">
        <f t="shared" si="16"/>
        <v>0</v>
      </c>
      <c r="F116" s="3">
        <f t="shared" si="17"/>
        <v>0</v>
      </c>
      <c r="G116" s="3">
        <f t="shared" si="22"/>
        <v>0</v>
      </c>
      <c r="H116" s="3">
        <f t="shared" si="23"/>
        <v>0</v>
      </c>
      <c r="I116" s="13" t="b">
        <f t="shared" si="18"/>
        <v>1</v>
      </c>
      <c r="M116" s="3">
        <f t="shared" si="24"/>
        <v>846565.18166034715</v>
      </c>
      <c r="N116" s="5">
        <f t="shared" si="25"/>
        <v>2311684.9803489097</v>
      </c>
      <c r="O116" s="3">
        <f t="shared" si="26"/>
        <v>0</v>
      </c>
      <c r="P116" s="3">
        <f t="shared" si="19"/>
        <v>17356.464667310629</v>
      </c>
      <c r="Q116" s="71">
        <f t="shared" si="27"/>
        <v>829208.71699303656</v>
      </c>
      <c r="R116" s="71">
        <f t="shared" si="28"/>
        <v>0</v>
      </c>
      <c r="S116" s="3">
        <f t="shared" si="20"/>
        <v>0</v>
      </c>
      <c r="T116" s="13" t="b">
        <f t="shared" si="21"/>
        <v>1</v>
      </c>
    </row>
    <row r="117" spans="2:20" x14ac:dyDescent="0.25">
      <c r="B117" s="1">
        <v>94</v>
      </c>
      <c r="C117" s="3">
        <f t="shared" si="29"/>
        <v>0</v>
      </c>
      <c r="D117" s="5">
        <f t="shared" si="15"/>
        <v>0</v>
      </c>
      <c r="E117" s="3">
        <f t="shared" si="16"/>
        <v>0</v>
      </c>
      <c r="F117" s="3">
        <f t="shared" si="17"/>
        <v>0</v>
      </c>
      <c r="G117" s="3">
        <f t="shared" si="22"/>
        <v>0</v>
      </c>
      <c r="H117" s="3">
        <f t="shared" si="23"/>
        <v>0</v>
      </c>
      <c r="I117" s="13" t="b">
        <f t="shared" si="18"/>
        <v>1</v>
      </c>
      <c r="M117" s="3">
        <f t="shared" si="24"/>
        <v>829208.71699303656</v>
      </c>
      <c r="N117" s="5">
        <f t="shared" si="25"/>
        <v>2336684.9803489097</v>
      </c>
      <c r="O117" s="3">
        <f t="shared" si="26"/>
        <v>0</v>
      </c>
      <c r="P117" s="3">
        <f t="shared" si="19"/>
        <v>17356.464667310629</v>
      </c>
      <c r="Q117" s="71">
        <f t="shared" si="27"/>
        <v>811852.25232572597</v>
      </c>
      <c r="R117" s="71">
        <f t="shared" si="28"/>
        <v>0</v>
      </c>
      <c r="S117" s="3">
        <f t="shared" si="20"/>
        <v>0</v>
      </c>
      <c r="T117" s="13" t="b">
        <f t="shared" si="21"/>
        <v>1</v>
      </c>
    </row>
    <row r="118" spans="2:20" x14ac:dyDescent="0.25">
      <c r="B118" s="1">
        <v>95</v>
      </c>
      <c r="C118" s="3">
        <f t="shared" si="29"/>
        <v>0</v>
      </c>
      <c r="D118" s="5">
        <f t="shared" si="15"/>
        <v>0</v>
      </c>
      <c r="E118" s="3">
        <f t="shared" si="16"/>
        <v>0</v>
      </c>
      <c r="F118" s="3">
        <f t="shared" si="17"/>
        <v>0</v>
      </c>
      <c r="G118" s="3">
        <f t="shared" si="22"/>
        <v>0</v>
      </c>
      <c r="H118" s="3">
        <f t="shared" si="23"/>
        <v>0</v>
      </c>
      <c r="I118" s="13" t="b">
        <f t="shared" si="18"/>
        <v>1</v>
      </c>
      <c r="M118" s="3">
        <f t="shared" si="24"/>
        <v>811852.25232572597</v>
      </c>
      <c r="N118" s="5">
        <f t="shared" si="25"/>
        <v>2361684.9803489097</v>
      </c>
      <c r="O118" s="3">
        <f t="shared" si="26"/>
        <v>0</v>
      </c>
      <c r="P118" s="3">
        <f t="shared" si="19"/>
        <v>17356.464667310629</v>
      </c>
      <c r="Q118" s="71">
        <f t="shared" si="27"/>
        <v>794495.78765841539</v>
      </c>
      <c r="R118" s="71">
        <f t="shared" si="28"/>
        <v>0</v>
      </c>
      <c r="S118" s="3">
        <f t="shared" si="20"/>
        <v>0</v>
      </c>
      <c r="T118" s="13" t="b">
        <f t="shared" si="21"/>
        <v>1</v>
      </c>
    </row>
    <row r="119" spans="2:20" x14ac:dyDescent="0.25">
      <c r="B119" s="1">
        <v>96</v>
      </c>
      <c r="C119" s="3">
        <f t="shared" si="29"/>
        <v>0</v>
      </c>
      <c r="D119" s="5">
        <f t="shared" si="15"/>
        <v>0</v>
      </c>
      <c r="E119" s="3">
        <f t="shared" si="16"/>
        <v>0</v>
      </c>
      <c r="F119" s="3">
        <f t="shared" si="17"/>
        <v>0</v>
      </c>
      <c r="G119" s="3">
        <f t="shared" si="22"/>
        <v>0</v>
      </c>
      <c r="H119" s="3">
        <f t="shared" si="23"/>
        <v>0</v>
      </c>
      <c r="I119" s="13" t="b">
        <f t="shared" si="18"/>
        <v>1</v>
      </c>
      <c r="M119" s="3">
        <f t="shared" si="24"/>
        <v>794495.78765841539</v>
      </c>
      <c r="N119" s="5">
        <f t="shared" si="25"/>
        <v>2386684.9803489097</v>
      </c>
      <c r="O119" s="3">
        <f t="shared" si="26"/>
        <v>0</v>
      </c>
      <c r="P119" s="3">
        <f t="shared" si="19"/>
        <v>17356.464667310629</v>
      </c>
      <c r="Q119" s="71">
        <f t="shared" si="27"/>
        <v>777139.3229911048</v>
      </c>
      <c r="R119" s="71">
        <f t="shared" si="28"/>
        <v>0</v>
      </c>
      <c r="S119" s="3">
        <f t="shared" si="20"/>
        <v>0</v>
      </c>
      <c r="T119" s="13" t="b">
        <f t="shared" si="21"/>
        <v>1</v>
      </c>
    </row>
    <row r="120" spans="2:20" x14ac:dyDescent="0.25">
      <c r="B120" s="1">
        <v>97</v>
      </c>
      <c r="C120" s="3">
        <f t="shared" si="29"/>
        <v>0</v>
      </c>
      <c r="D120" s="5">
        <f t="shared" si="15"/>
        <v>0</v>
      </c>
      <c r="E120" s="3">
        <f t="shared" si="16"/>
        <v>0</v>
      </c>
      <c r="F120" s="3">
        <f t="shared" si="17"/>
        <v>0</v>
      </c>
      <c r="G120" s="3">
        <f t="shared" si="22"/>
        <v>0</v>
      </c>
      <c r="H120" s="3">
        <f t="shared" si="23"/>
        <v>0</v>
      </c>
      <c r="I120" s="13" t="b">
        <f t="shared" si="18"/>
        <v>1</v>
      </c>
      <c r="M120" s="3">
        <f t="shared" si="24"/>
        <v>777139.3229911048</v>
      </c>
      <c r="N120" s="5">
        <f t="shared" si="25"/>
        <v>2411684.9803489097</v>
      </c>
      <c r="O120" s="3">
        <f t="shared" si="26"/>
        <v>0</v>
      </c>
      <c r="P120" s="3">
        <f t="shared" si="19"/>
        <v>17356.464667310629</v>
      </c>
      <c r="Q120" s="71">
        <f t="shared" si="27"/>
        <v>759782.85832379421</v>
      </c>
      <c r="R120" s="71">
        <f t="shared" si="28"/>
        <v>0</v>
      </c>
      <c r="S120" s="3">
        <f t="shared" si="20"/>
        <v>0</v>
      </c>
      <c r="T120" s="13" t="b">
        <f t="shared" si="21"/>
        <v>1</v>
      </c>
    </row>
    <row r="121" spans="2:20" x14ac:dyDescent="0.25">
      <c r="B121" s="1">
        <v>98</v>
      </c>
      <c r="C121" s="3">
        <f t="shared" si="29"/>
        <v>0</v>
      </c>
      <c r="D121" s="5">
        <f t="shared" si="15"/>
        <v>0</v>
      </c>
      <c r="E121" s="3">
        <f t="shared" si="16"/>
        <v>0</v>
      </c>
      <c r="F121" s="3">
        <f t="shared" si="17"/>
        <v>0</v>
      </c>
      <c r="G121" s="3">
        <f t="shared" si="22"/>
        <v>0</v>
      </c>
      <c r="H121" s="3">
        <f t="shared" si="23"/>
        <v>0</v>
      </c>
      <c r="I121" s="13" t="b">
        <f t="shared" si="18"/>
        <v>1</v>
      </c>
      <c r="M121" s="3">
        <f t="shared" si="24"/>
        <v>759782.85832379421</v>
      </c>
      <c r="N121" s="5">
        <f t="shared" si="25"/>
        <v>2436684.9803489097</v>
      </c>
      <c r="O121" s="3">
        <f t="shared" si="26"/>
        <v>0</v>
      </c>
      <c r="P121" s="3">
        <f t="shared" si="19"/>
        <v>17356.464667310629</v>
      </c>
      <c r="Q121" s="71">
        <f t="shared" si="27"/>
        <v>742426.39365648362</v>
      </c>
      <c r="R121" s="71">
        <f t="shared" si="28"/>
        <v>0</v>
      </c>
      <c r="S121" s="3">
        <f t="shared" si="20"/>
        <v>0</v>
      </c>
      <c r="T121" s="13" t="b">
        <f t="shared" si="21"/>
        <v>1</v>
      </c>
    </row>
    <row r="122" spans="2:20" x14ac:dyDescent="0.25">
      <c r="B122" s="1">
        <v>99</v>
      </c>
      <c r="C122" s="3">
        <f t="shared" si="29"/>
        <v>0</v>
      </c>
      <c r="D122" s="5">
        <f t="shared" si="15"/>
        <v>0</v>
      </c>
      <c r="E122" s="3">
        <f t="shared" si="16"/>
        <v>0</v>
      </c>
      <c r="F122" s="3">
        <f t="shared" si="17"/>
        <v>0</v>
      </c>
      <c r="G122" s="3">
        <f t="shared" si="22"/>
        <v>0</v>
      </c>
      <c r="H122" s="3">
        <f t="shared" si="23"/>
        <v>0</v>
      </c>
      <c r="I122" s="13" t="b">
        <f t="shared" si="18"/>
        <v>1</v>
      </c>
      <c r="M122" s="3">
        <f t="shared" si="24"/>
        <v>742426.39365648362</v>
      </c>
      <c r="N122" s="5">
        <f t="shared" si="25"/>
        <v>2461684.9803489097</v>
      </c>
      <c r="O122" s="3">
        <f t="shared" si="26"/>
        <v>0</v>
      </c>
      <c r="P122" s="3">
        <f t="shared" si="19"/>
        <v>17356.464667310629</v>
      </c>
      <c r="Q122" s="71">
        <f t="shared" si="27"/>
        <v>725069.92898917303</v>
      </c>
      <c r="R122" s="71">
        <f t="shared" si="28"/>
        <v>0</v>
      </c>
      <c r="S122" s="3">
        <f t="shared" si="20"/>
        <v>0</v>
      </c>
      <c r="T122" s="13" t="b">
        <f t="shared" si="21"/>
        <v>1</v>
      </c>
    </row>
    <row r="123" spans="2:20" x14ac:dyDescent="0.25">
      <c r="B123" s="1">
        <v>100</v>
      </c>
      <c r="C123" s="3">
        <f t="shared" si="29"/>
        <v>0</v>
      </c>
      <c r="D123" s="5">
        <f t="shared" si="15"/>
        <v>0</v>
      </c>
      <c r="E123" s="3">
        <f t="shared" si="16"/>
        <v>0</v>
      </c>
      <c r="F123" s="3">
        <f t="shared" si="17"/>
        <v>0</v>
      </c>
      <c r="G123" s="3">
        <f t="shared" si="22"/>
        <v>0</v>
      </c>
      <c r="H123" s="3">
        <f t="shared" si="23"/>
        <v>0</v>
      </c>
      <c r="I123" s="13" t="b">
        <f t="shared" si="18"/>
        <v>1</v>
      </c>
      <c r="M123" s="3">
        <f t="shared" si="24"/>
        <v>725069.92898917303</v>
      </c>
      <c r="N123" s="5">
        <f t="shared" si="25"/>
        <v>2486684.9803489097</v>
      </c>
      <c r="O123" s="3">
        <f t="shared" si="26"/>
        <v>0</v>
      </c>
      <c r="P123" s="3">
        <f t="shared" si="19"/>
        <v>17356.464667310629</v>
      </c>
      <c r="Q123" s="71">
        <f t="shared" si="27"/>
        <v>707713.46432186244</v>
      </c>
      <c r="R123" s="71">
        <f t="shared" si="28"/>
        <v>0</v>
      </c>
      <c r="S123" s="3">
        <f t="shared" si="20"/>
        <v>0</v>
      </c>
      <c r="T123" s="13" t="b">
        <f t="shared" si="21"/>
        <v>1</v>
      </c>
    </row>
    <row r="124" spans="2:20" x14ac:dyDescent="0.25">
      <c r="B124" s="1">
        <v>101</v>
      </c>
      <c r="C124" s="3">
        <f t="shared" si="29"/>
        <v>0</v>
      </c>
      <c r="D124" s="5">
        <f t="shared" si="15"/>
        <v>0</v>
      </c>
      <c r="E124" s="3">
        <f t="shared" si="16"/>
        <v>0</v>
      </c>
      <c r="F124" s="3">
        <f t="shared" si="17"/>
        <v>0</v>
      </c>
      <c r="G124" s="3">
        <f t="shared" si="22"/>
        <v>0</v>
      </c>
      <c r="H124" s="3">
        <f t="shared" si="23"/>
        <v>0</v>
      </c>
      <c r="I124" s="13" t="b">
        <f t="shared" si="18"/>
        <v>1</v>
      </c>
      <c r="M124" s="3">
        <f t="shared" si="24"/>
        <v>707713.46432186244</v>
      </c>
      <c r="N124" s="5">
        <f t="shared" si="25"/>
        <v>2511684.9803489097</v>
      </c>
      <c r="O124" s="3">
        <f t="shared" si="26"/>
        <v>0</v>
      </c>
      <c r="P124" s="3">
        <f t="shared" si="19"/>
        <v>17356.464667310629</v>
      </c>
      <c r="Q124" s="71">
        <f t="shared" si="27"/>
        <v>690356.99965455185</v>
      </c>
      <c r="R124" s="71">
        <f t="shared" si="28"/>
        <v>0</v>
      </c>
      <c r="S124" s="3">
        <f t="shared" si="20"/>
        <v>0</v>
      </c>
      <c r="T124" s="13" t="b">
        <f t="shared" si="21"/>
        <v>1</v>
      </c>
    </row>
    <row r="125" spans="2:20" x14ac:dyDescent="0.25">
      <c r="B125" s="1">
        <v>102</v>
      </c>
      <c r="C125" s="3">
        <f t="shared" si="29"/>
        <v>0</v>
      </c>
      <c r="D125" s="5">
        <f t="shared" si="15"/>
        <v>0</v>
      </c>
      <c r="E125" s="3">
        <f t="shared" si="16"/>
        <v>0</v>
      </c>
      <c r="F125" s="3">
        <f t="shared" si="17"/>
        <v>0</v>
      </c>
      <c r="G125" s="3">
        <f t="shared" si="22"/>
        <v>0</v>
      </c>
      <c r="H125" s="3">
        <f t="shared" si="23"/>
        <v>0</v>
      </c>
      <c r="I125" s="13" t="b">
        <f t="shared" si="18"/>
        <v>1</v>
      </c>
      <c r="M125" s="3">
        <f t="shared" si="24"/>
        <v>690356.99965455185</v>
      </c>
      <c r="N125" s="5">
        <f t="shared" si="25"/>
        <v>2536684.9803489097</v>
      </c>
      <c r="O125" s="3">
        <f t="shared" si="26"/>
        <v>0</v>
      </c>
      <c r="P125" s="3">
        <f t="shared" si="19"/>
        <v>17356.464667310629</v>
      </c>
      <c r="Q125" s="71">
        <f t="shared" si="27"/>
        <v>673000.53498724126</v>
      </c>
      <c r="R125" s="71">
        <f t="shared" si="28"/>
        <v>0</v>
      </c>
      <c r="S125" s="3">
        <f t="shared" si="20"/>
        <v>0</v>
      </c>
      <c r="T125" s="13" t="b">
        <f t="shared" si="21"/>
        <v>1</v>
      </c>
    </row>
    <row r="126" spans="2:20" x14ac:dyDescent="0.25">
      <c r="B126" s="1">
        <v>103</v>
      </c>
      <c r="C126" s="3">
        <f t="shared" si="29"/>
        <v>0</v>
      </c>
      <c r="D126" s="5">
        <f t="shared" si="15"/>
        <v>0</v>
      </c>
      <c r="E126" s="3">
        <f t="shared" si="16"/>
        <v>0</v>
      </c>
      <c r="F126" s="3">
        <f t="shared" si="17"/>
        <v>0</v>
      </c>
      <c r="G126" s="3">
        <f t="shared" si="22"/>
        <v>0</v>
      </c>
      <c r="H126" s="3">
        <f t="shared" si="23"/>
        <v>0</v>
      </c>
      <c r="I126" s="13" t="b">
        <f t="shared" si="18"/>
        <v>1</v>
      </c>
      <c r="M126" s="3">
        <f t="shared" si="24"/>
        <v>673000.53498724126</v>
      </c>
      <c r="N126" s="5">
        <f t="shared" si="25"/>
        <v>2561684.9803489097</v>
      </c>
      <c r="O126" s="3">
        <f t="shared" si="26"/>
        <v>0</v>
      </c>
      <c r="P126" s="3">
        <f t="shared" si="19"/>
        <v>17356.464667310629</v>
      </c>
      <c r="Q126" s="71">
        <f t="shared" si="27"/>
        <v>655644.07031993067</v>
      </c>
      <c r="R126" s="71">
        <f t="shared" si="28"/>
        <v>0</v>
      </c>
      <c r="S126" s="3">
        <f t="shared" si="20"/>
        <v>0</v>
      </c>
      <c r="T126" s="13" t="b">
        <f t="shared" si="21"/>
        <v>1</v>
      </c>
    </row>
    <row r="127" spans="2:20" x14ac:dyDescent="0.25">
      <c r="B127" s="1">
        <v>104</v>
      </c>
      <c r="C127" s="3">
        <f t="shared" si="29"/>
        <v>0</v>
      </c>
      <c r="D127" s="5">
        <f t="shared" si="15"/>
        <v>0</v>
      </c>
      <c r="E127" s="3">
        <f t="shared" si="16"/>
        <v>0</v>
      </c>
      <c r="F127" s="3">
        <f t="shared" si="17"/>
        <v>0</v>
      </c>
      <c r="G127" s="3">
        <f t="shared" si="22"/>
        <v>0</v>
      </c>
      <c r="H127" s="3">
        <f t="shared" si="23"/>
        <v>0</v>
      </c>
      <c r="I127" s="13" t="b">
        <f t="shared" si="18"/>
        <v>1</v>
      </c>
      <c r="M127" s="3">
        <f t="shared" si="24"/>
        <v>655644.07031993067</v>
      </c>
      <c r="N127" s="5">
        <f t="shared" si="25"/>
        <v>2586684.9803489097</v>
      </c>
      <c r="O127" s="3">
        <f t="shared" si="26"/>
        <v>0</v>
      </c>
      <c r="P127" s="3">
        <f t="shared" si="19"/>
        <v>17356.464667310629</v>
      </c>
      <c r="Q127" s="71">
        <f t="shared" si="27"/>
        <v>638287.60565262008</v>
      </c>
      <c r="R127" s="71">
        <f t="shared" si="28"/>
        <v>0</v>
      </c>
      <c r="S127" s="3">
        <f t="shared" si="20"/>
        <v>0</v>
      </c>
      <c r="T127" s="13" t="b">
        <f t="shared" si="21"/>
        <v>1</v>
      </c>
    </row>
    <row r="128" spans="2:20" x14ac:dyDescent="0.25">
      <c r="B128" s="1">
        <v>105</v>
      </c>
      <c r="C128" s="3">
        <f t="shared" si="29"/>
        <v>0</v>
      </c>
      <c r="D128" s="5">
        <f t="shared" si="15"/>
        <v>0</v>
      </c>
      <c r="E128" s="3">
        <f t="shared" si="16"/>
        <v>0</v>
      </c>
      <c r="F128" s="3">
        <f t="shared" si="17"/>
        <v>0</v>
      </c>
      <c r="G128" s="3">
        <f t="shared" si="22"/>
        <v>0</v>
      </c>
      <c r="H128" s="3">
        <f t="shared" si="23"/>
        <v>0</v>
      </c>
      <c r="I128" s="13" t="b">
        <f t="shared" si="18"/>
        <v>1</v>
      </c>
      <c r="M128" s="3">
        <f t="shared" si="24"/>
        <v>638287.60565262008</v>
      </c>
      <c r="N128" s="5">
        <f t="shared" si="25"/>
        <v>2611684.9803489097</v>
      </c>
      <c r="O128" s="3">
        <f t="shared" si="26"/>
        <v>0</v>
      </c>
      <c r="P128" s="3">
        <f t="shared" si="19"/>
        <v>17356.464667310629</v>
      </c>
      <c r="Q128" s="71">
        <f t="shared" si="27"/>
        <v>620931.1409853095</v>
      </c>
      <c r="R128" s="71">
        <f t="shared" si="28"/>
        <v>0</v>
      </c>
      <c r="S128" s="3">
        <f t="shared" si="20"/>
        <v>0</v>
      </c>
      <c r="T128" s="13" t="b">
        <f t="shared" si="21"/>
        <v>1</v>
      </c>
    </row>
    <row r="129" spans="2:20" x14ac:dyDescent="0.25">
      <c r="B129" s="1">
        <v>106</v>
      </c>
      <c r="C129" s="3">
        <f t="shared" si="29"/>
        <v>0</v>
      </c>
      <c r="D129" s="5">
        <f t="shared" si="15"/>
        <v>0</v>
      </c>
      <c r="E129" s="3">
        <f t="shared" si="16"/>
        <v>0</v>
      </c>
      <c r="F129" s="3">
        <f t="shared" si="17"/>
        <v>0</v>
      </c>
      <c r="G129" s="3">
        <f t="shared" si="22"/>
        <v>0</v>
      </c>
      <c r="H129" s="3">
        <f t="shared" si="23"/>
        <v>0</v>
      </c>
      <c r="I129" s="13" t="b">
        <f t="shared" si="18"/>
        <v>1</v>
      </c>
      <c r="M129" s="3">
        <f t="shared" si="24"/>
        <v>620931.1409853095</v>
      </c>
      <c r="N129" s="5">
        <f t="shared" si="25"/>
        <v>2636684.9803489097</v>
      </c>
      <c r="O129" s="3">
        <f t="shared" si="26"/>
        <v>0</v>
      </c>
      <c r="P129" s="3">
        <f t="shared" si="19"/>
        <v>17356.464667310629</v>
      </c>
      <c r="Q129" s="71">
        <f t="shared" si="27"/>
        <v>603574.67631799891</v>
      </c>
      <c r="R129" s="71">
        <f t="shared" si="28"/>
        <v>0</v>
      </c>
      <c r="S129" s="3">
        <f t="shared" si="20"/>
        <v>0</v>
      </c>
      <c r="T129" s="13" t="b">
        <f t="shared" si="21"/>
        <v>1</v>
      </c>
    </row>
    <row r="130" spans="2:20" x14ac:dyDescent="0.25">
      <c r="B130" s="1">
        <v>107</v>
      </c>
      <c r="C130" s="3">
        <f t="shared" si="29"/>
        <v>0</v>
      </c>
      <c r="D130" s="5">
        <f t="shared" si="15"/>
        <v>0</v>
      </c>
      <c r="E130" s="3">
        <f t="shared" si="16"/>
        <v>0</v>
      </c>
      <c r="F130" s="3">
        <f t="shared" si="17"/>
        <v>0</v>
      </c>
      <c r="G130" s="3">
        <f t="shared" si="22"/>
        <v>0</v>
      </c>
      <c r="H130" s="3">
        <f t="shared" si="23"/>
        <v>0</v>
      </c>
      <c r="I130" s="13" t="b">
        <f t="shared" si="18"/>
        <v>1</v>
      </c>
      <c r="M130" s="3">
        <f t="shared" si="24"/>
        <v>603574.67631799891</v>
      </c>
      <c r="N130" s="5">
        <f t="shared" si="25"/>
        <v>2661684.9803489097</v>
      </c>
      <c r="O130" s="3">
        <f t="shared" si="26"/>
        <v>0</v>
      </c>
      <c r="P130" s="3">
        <f t="shared" si="19"/>
        <v>17356.464667310629</v>
      </c>
      <c r="Q130" s="71">
        <f t="shared" si="27"/>
        <v>586218.21165068832</v>
      </c>
      <c r="R130" s="71">
        <f t="shared" si="28"/>
        <v>0</v>
      </c>
      <c r="S130" s="3">
        <f t="shared" si="20"/>
        <v>0</v>
      </c>
      <c r="T130" s="13" t="b">
        <f t="shared" si="21"/>
        <v>1</v>
      </c>
    </row>
    <row r="131" spans="2:20" x14ac:dyDescent="0.25">
      <c r="B131" s="1">
        <v>108</v>
      </c>
      <c r="C131" s="3">
        <f t="shared" si="29"/>
        <v>0</v>
      </c>
      <c r="D131" s="5">
        <f t="shared" si="15"/>
        <v>0</v>
      </c>
      <c r="E131" s="3">
        <f t="shared" si="16"/>
        <v>0</v>
      </c>
      <c r="F131" s="3">
        <f t="shared" si="17"/>
        <v>0</v>
      </c>
      <c r="G131" s="3">
        <f t="shared" si="22"/>
        <v>0</v>
      </c>
      <c r="H131" s="3">
        <f t="shared" si="23"/>
        <v>0</v>
      </c>
      <c r="I131" s="13" t="b">
        <f t="shared" si="18"/>
        <v>1</v>
      </c>
      <c r="M131" s="3">
        <f t="shared" si="24"/>
        <v>586218.21165068832</v>
      </c>
      <c r="N131" s="5">
        <f t="shared" si="25"/>
        <v>2686684.9803489097</v>
      </c>
      <c r="O131" s="3">
        <f t="shared" si="26"/>
        <v>0</v>
      </c>
      <c r="P131" s="3">
        <f t="shared" si="19"/>
        <v>17356.464667310629</v>
      </c>
      <c r="Q131" s="71">
        <f t="shared" si="27"/>
        <v>568861.74698337773</v>
      </c>
      <c r="R131" s="71">
        <f t="shared" si="28"/>
        <v>0</v>
      </c>
      <c r="S131" s="3">
        <f t="shared" si="20"/>
        <v>0</v>
      </c>
      <c r="T131" s="13" t="b">
        <f t="shared" si="21"/>
        <v>1</v>
      </c>
    </row>
    <row r="132" spans="2:20" x14ac:dyDescent="0.25">
      <c r="B132" s="1">
        <v>109</v>
      </c>
      <c r="C132" s="3">
        <f t="shared" si="29"/>
        <v>0</v>
      </c>
      <c r="D132" s="5">
        <f t="shared" si="15"/>
        <v>0</v>
      </c>
      <c r="E132" s="3">
        <f t="shared" si="16"/>
        <v>0</v>
      </c>
      <c r="F132" s="3">
        <f t="shared" si="17"/>
        <v>0</v>
      </c>
      <c r="G132" s="3">
        <f t="shared" si="22"/>
        <v>0</v>
      </c>
      <c r="H132" s="3">
        <f t="shared" si="23"/>
        <v>0</v>
      </c>
      <c r="I132" s="13" t="b">
        <f t="shared" si="18"/>
        <v>1</v>
      </c>
      <c r="M132" s="3">
        <f t="shared" si="24"/>
        <v>568861.74698337773</v>
      </c>
      <c r="N132" s="5">
        <f t="shared" si="25"/>
        <v>2711684.9803489097</v>
      </c>
      <c r="O132" s="3">
        <f t="shared" si="26"/>
        <v>0</v>
      </c>
      <c r="P132" s="3">
        <f t="shared" si="19"/>
        <v>17356.464667310629</v>
      </c>
      <c r="Q132" s="71">
        <f t="shared" si="27"/>
        <v>551505.28231606714</v>
      </c>
      <c r="R132" s="71">
        <f t="shared" si="28"/>
        <v>0</v>
      </c>
      <c r="S132" s="3">
        <f t="shared" si="20"/>
        <v>0</v>
      </c>
      <c r="T132" s="13" t="b">
        <f t="shared" si="21"/>
        <v>1</v>
      </c>
    </row>
    <row r="133" spans="2:20" x14ac:dyDescent="0.25">
      <c r="B133" s="1">
        <v>110</v>
      </c>
      <c r="C133" s="3">
        <f t="shared" si="29"/>
        <v>0</v>
      </c>
      <c r="D133" s="5">
        <f t="shared" si="15"/>
        <v>0</v>
      </c>
      <c r="E133" s="3">
        <f t="shared" si="16"/>
        <v>0</v>
      </c>
      <c r="F133" s="3">
        <f t="shared" si="17"/>
        <v>0</v>
      </c>
      <c r="G133" s="3">
        <f t="shared" si="22"/>
        <v>0</v>
      </c>
      <c r="H133" s="3">
        <f t="shared" si="23"/>
        <v>0</v>
      </c>
      <c r="I133" s="13" t="b">
        <f t="shared" si="18"/>
        <v>1</v>
      </c>
      <c r="M133" s="3">
        <f t="shared" si="24"/>
        <v>551505.28231606714</v>
      </c>
      <c r="N133" s="5">
        <f t="shared" si="25"/>
        <v>2736684.9803489097</v>
      </c>
      <c r="O133" s="3">
        <f t="shared" si="26"/>
        <v>0</v>
      </c>
      <c r="P133" s="3">
        <f t="shared" si="19"/>
        <v>17356.464667310629</v>
      </c>
      <c r="Q133" s="71">
        <f t="shared" si="27"/>
        <v>534148.81764875655</v>
      </c>
      <c r="R133" s="71">
        <f t="shared" si="28"/>
        <v>0</v>
      </c>
      <c r="S133" s="3">
        <f t="shared" si="20"/>
        <v>0</v>
      </c>
      <c r="T133" s="13" t="b">
        <f t="shared" si="21"/>
        <v>1</v>
      </c>
    </row>
    <row r="134" spans="2:20" x14ac:dyDescent="0.25">
      <c r="B134" s="1">
        <v>111</v>
      </c>
      <c r="C134" s="3">
        <f t="shared" si="29"/>
        <v>0</v>
      </c>
      <c r="D134" s="5">
        <f t="shared" si="15"/>
        <v>0</v>
      </c>
      <c r="E134" s="3">
        <f t="shared" si="16"/>
        <v>0</v>
      </c>
      <c r="F134" s="3">
        <f t="shared" si="17"/>
        <v>0</v>
      </c>
      <c r="G134" s="3">
        <f t="shared" si="22"/>
        <v>0</v>
      </c>
      <c r="H134" s="3">
        <f t="shared" si="23"/>
        <v>0</v>
      </c>
      <c r="I134" s="13" t="b">
        <f t="shared" si="18"/>
        <v>1</v>
      </c>
      <c r="M134" s="3">
        <f t="shared" si="24"/>
        <v>534148.81764875655</v>
      </c>
      <c r="N134" s="5">
        <f t="shared" si="25"/>
        <v>2761684.9803489097</v>
      </c>
      <c r="O134" s="3">
        <f t="shared" si="26"/>
        <v>0</v>
      </c>
      <c r="P134" s="3">
        <f t="shared" si="19"/>
        <v>17356.464667310629</v>
      </c>
      <c r="Q134" s="71">
        <f t="shared" si="27"/>
        <v>516792.3529814459</v>
      </c>
      <c r="R134" s="71">
        <f t="shared" si="28"/>
        <v>0</v>
      </c>
      <c r="S134" s="3">
        <f t="shared" si="20"/>
        <v>0</v>
      </c>
      <c r="T134" s="13" t="b">
        <f t="shared" si="21"/>
        <v>1</v>
      </c>
    </row>
    <row r="135" spans="2:20" x14ac:dyDescent="0.25">
      <c r="B135" s="1">
        <v>112</v>
      </c>
      <c r="C135" s="3">
        <f t="shared" si="29"/>
        <v>0</v>
      </c>
      <c r="D135" s="5">
        <f t="shared" si="15"/>
        <v>0</v>
      </c>
      <c r="E135" s="3">
        <f t="shared" si="16"/>
        <v>0</v>
      </c>
      <c r="F135" s="3">
        <f t="shared" si="17"/>
        <v>0</v>
      </c>
      <c r="G135" s="3">
        <f t="shared" si="22"/>
        <v>0</v>
      </c>
      <c r="H135" s="3">
        <f t="shared" si="23"/>
        <v>0</v>
      </c>
      <c r="I135" s="13" t="b">
        <f t="shared" si="18"/>
        <v>1</v>
      </c>
      <c r="M135" s="3">
        <f t="shared" si="24"/>
        <v>516792.3529814459</v>
      </c>
      <c r="N135" s="5">
        <f t="shared" si="25"/>
        <v>2786684.9803489097</v>
      </c>
      <c r="O135" s="3">
        <f t="shared" si="26"/>
        <v>0</v>
      </c>
      <c r="P135" s="3">
        <f t="shared" si="19"/>
        <v>17356.464667310629</v>
      </c>
      <c r="Q135" s="71">
        <f t="shared" si="27"/>
        <v>499435.88831413526</v>
      </c>
      <c r="R135" s="71">
        <f t="shared" si="28"/>
        <v>0</v>
      </c>
      <c r="S135" s="3">
        <f t="shared" si="20"/>
        <v>0</v>
      </c>
      <c r="T135" s="13" t="b">
        <f t="shared" si="21"/>
        <v>1</v>
      </c>
    </row>
    <row r="136" spans="2:20" x14ac:dyDescent="0.25">
      <c r="B136" s="1">
        <v>113</v>
      </c>
      <c r="C136" s="3">
        <f t="shared" si="29"/>
        <v>0</v>
      </c>
      <c r="D136" s="5">
        <f t="shared" si="15"/>
        <v>0</v>
      </c>
      <c r="E136" s="3">
        <f t="shared" si="16"/>
        <v>0</v>
      </c>
      <c r="F136" s="3">
        <f t="shared" si="17"/>
        <v>0</v>
      </c>
      <c r="G136" s="3">
        <f t="shared" si="22"/>
        <v>0</v>
      </c>
      <c r="H136" s="3">
        <f t="shared" si="23"/>
        <v>0</v>
      </c>
      <c r="I136" s="13" t="b">
        <f t="shared" si="18"/>
        <v>1</v>
      </c>
      <c r="M136" s="3">
        <f t="shared" si="24"/>
        <v>499435.88831413526</v>
      </c>
      <c r="N136" s="5">
        <f t="shared" si="25"/>
        <v>2811684.9803489097</v>
      </c>
      <c r="O136" s="3">
        <f t="shared" si="26"/>
        <v>0</v>
      </c>
      <c r="P136" s="3">
        <f t="shared" si="19"/>
        <v>17356.464667310629</v>
      </c>
      <c r="Q136" s="71">
        <f t="shared" si="27"/>
        <v>482079.42364682461</v>
      </c>
      <c r="R136" s="71">
        <f t="shared" si="28"/>
        <v>0</v>
      </c>
      <c r="S136" s="3">
        <f t="shared" si="20"/>
        <v>0</v>
      </c>
      <c r="T136" s="13" t="b">
        <f t="shared" si="21"/>
        <v>1</v>
      </c>
    </row>
    <row r="137" spans="2:20" x14ac:dyDescent="0.25">
      <c r="B137" s="1">
        <v>114</v>
      </c>
      <c r="C137" s="3">
        <f t="shared" si="29"/>
        <v>0</v>
      </c>
      <c r="D137" s="5">
        <f t="shared" si="15"/>
        <v>0</v>
      </c>
      <c r="E137" s="3">
        <f t="shared" si="16"/>
        <v>0</v>
      </c>
      <c r="F137" s="3">
        <f t="shared" si="17"/>
        <v>0</v>
      </c>
      <c r="G137" s="3">
        <f t="shared" si="22"/>
        <v>0</v>
      </c>
      <c r="H137" s="3">
        <f t="shared" si="23"/>
        <v>0</v>
      </c>
      <c r="I137" s="13" t="b">
        <f t="shared" si="18"/>
        <v>1</v>
      </c>
      <c r="M137" s="3">
        <f t="shared" si="24"/>
        <v>482079.42364682461</v>
      </c>
      <c r="N137" s="5">
        <f t="shared" si="25"/>
        <v>2836684.9803489097</v>
      </c>
      <c r="O137" s="3">
        <f t="shared" si="26"/>
        <v>0</v>
      </c>
      <c r="P137" s="3">
        <f t="shared" si="19"/>
        <v>17356.464667310629</v>
      </c>
      <c r="Q137" s="71">
        <f t="shared" si="27"/>
        <v>464722.95897951396</v>
      </c>
      <c r="R137" s="71">
        <f t="shared" si="28"/>
        <v>0</v>
      </c>
      <c r="S137" s="3">
        <f t="shared" si="20"/>
        <v>0</v>
      </c>
      <c r="T137" s="13" t="b">
        <f t="shared" si="21"/>
        <v>1</v>
      </c>
    </row>
    <row r="138" spans="2:20" x14ac:dyDescent="0.25">
      <c r="B138" s="1">
        <v>115</v>
      </c>
      <c r="C138" s="3">
        <f t="shared" si="29"/>
        <v>0</v>
      </c>
      <c r="D138" s="5">
        <f t="shared" si="15"/>
        <v>0</v>
      </c>
      <c r="E138" s="3">
        <f t="shared" si="16"/>
        <v>0</v>
      </c>
      <c r="F138" s="3">
        <f t="shared" si="17"/>
        <v>0</v>
      </c>
      <c r="G138" s="3">
        <f t="shared" si="22"/>
        <v>0</v>
      </c>
      <c r="H138" s="3">
        <f t="shared" si="23"/>
        <v>0</v>
      </c>
      <c r="I138" s="13" t="b">
        <f t="shared" si="18"/>
        <v>1</v>
      </c>
      <c r="M138" s="3">
        <f t="shared" si="24"/>
        <v>464722.95897951396</v>
      </c>
      <c r="N138" s="5">
        <f t="shared" si="25"/>
        <v>2861684.9803489097</v>
      </c>
      <c r="O138" s="3">
        <f t="shared" si="26"/>
        <v>0</v>
      </c>
      <c r="P138" s="3">
        <f t="shared" si="19"/>
        <v>17356.464667310629</v>
      </c>
      <c r="Q138" s="71">
        <f t="shared" si="27"/>
        <v>447366.49431220331</v>
      </c>
      <c r="R138" s="71">
        <f t="shared" si="28"/>
        <v>0</v>
      </c>
      <c r="S138" s="3">
        <f t="shared" si="20"/>
        <v>0</v>
      </c>
      <c r="T138" s="13" t="b">
        <f t="shared" si="21"/>
        <v>1</v>
      </c>
    </row>
    <row r="139" spans="2:20" x14ac:dyDescent="0.25">
      <c r="B139" s="1">
        <v>116</v>
      </c>
      <c r="C139" s="3">
        <f t="shared" si="29"/>
        <v>0</v>
      </c>
      <c r="D139" s="5">
        <f t="shared" si="15"/>
        <v>0</v>
      </c>
      <c r="E139" s="3">
        <f t="shared" si="16"/>
        <v>0</v>
      </c>
      <c r="F139" s="3">
        <f t="shared" si="17"/>
        <v>0</v>
      </c>
      <c r="G139" s="3">
        <f t="shared" si="22"/>
        <v>0</v>
      </c>
      <c r="H139" s="3">
        <f t="shared" si="23"/>
        <v>0</v>
      </c>
      <c r="I139" s="13" t="b">
        <f t="shared" si="18"/>
        <v>1</v>
      </c>
      <c r="M139" s="3">
        <f t="shared" si="24"/>
        <v>447366.49431220331</v>
      </c>
      <c r="N139" s="5">
        <f t="shared" si="25"/>
        <v>2886684.9803489097</v>
      </c>
      <c r="O139" s="3">
        <f t="shared" si="26"/>
        <v>0</v>
      </c>
      <c r="P139" s="3">
        <f t="shared" si="19"/>
        <v>17356.464667310629</v>
      </c>
      <c r="Q139" s="71">
        <f t="shared" si="27"/>
        <v>430010.02964489267</v>
      </c>
      <c r="R139" s="71">
        <f t="shared" si="28"/>
        <v>0</v>
      </c>
      <c r="S139" s="3">
        <f t="shared" si="20"/>
        <v>0</v>
      </c>
      <c r="T139" s="13" t="b">
        <f t="shared" si="21"/>
        <v>1</v>
      </c>
    </row>
    <row r="140" spans="2:20" x14ac:dyDescent="0.25">
      <c r="B140" s="1">
        <v>117</v>
      </c>
      <c r="C140" s="3">
        <f t="shared" si="29"/>
        <v>0</v>
      </c>
      <c r="D140" s="5">
        <f t="shared" si="15"/>
        <v>0</v>
      </c>
      <c r="E140" s="3">
        <f t="shared" si="16"/>
        <v>0</v>
      </c>
      <c r="F140" s="3">
        <f t="shared" si="17"/>
        <v>0</v>
      </c>
      <c r="G140" s="3">
        <f t="shared" si="22"/>
        <v>0</v>
      </c>
      <c r="H140" s="3">
        <f t="shared" si="23"/>
        <v>0</v>
      </c>
      <c r="I140" s="13" t="b">
        <f t="shared" si="18"/>
        <v>1</v>
      </c>
      <c r="M140" s="3">
        <f t="shared" si="24"/>
        <v>430010.02964489267</v>
      </c>
      <c r="N140" s="5">
        <f t="shared" si="25"/>
        <v>2911684.9803489097</v>
      </c>
      <c r="O140" s="3">
        <f t="shared" si="26"/>
        <v>0</v>
      </c>
      <c r="P140" s="3">
        <f t="shared" si="19"/>
        <v>17356.464667310629</v>
      </c>
      <c r="Q140" s="71">
        <f t="shared" si="27"/>
        <v>412653.56497758202</v>
      </c>
      <c r="R140" s="71">
        <f t="shared" si="28"/>
        <v>0</v>
      </c>
      <c r="S140" s="3">
        <f t="shared" si="20"/>
        <v>0</v>
      </c>
      <c r="T140" s="13" t="b">
        <f t="shared" si="21"/>
        <v>1</v>
      </c>
    </row>
    <row r="141" spans="2:20" x14ac:dyDescent="0.25">
      <c r="B141" s="1">
        <v>118</v>
      </c>
      <c r="C141" s="3">
        <f t="shared" si="29"/>
        <v>0</v>
      </c>
      <c r="D141" s="5">
        <f t="shared" si="15"/>
        <v>0</v>
      </c>
      <c r="E141" s="3">
        <f t="shared" si="16"/>
        <v>0</v>
      </c>
      <c r="F141" s="3">
        <f t="shared" si="17"/>
        <v>0</v>
      </c>
      <c r="G141" s="3">
        <f t="shared" si="22"/>
        <v>0</v>
      </c>
      <c r="H141" s="3">
        <f t="shared" si="23"/>
        <v>0</v>
      </c>
      <c r="I141" s="13" t="b">
        <f t="shared" si="18"/>
        <v>1</v>
      </c>
      <c r="M141" s="3">
        <f t="shared" si="24"/>
        <v>412653.56497758202</v>
      </c>
      <c r="N141" s="5">
        <f t="shared" si="25"/>
        <v>2936684.9803489097</v>
      </c>
      <c r="O141" s="3">
        <f t="shared" si="26"/>
        <v>0</v>
      </c>
      <c r="P141" s="3">
        <f t="shared" si="19"/>
        <v>17356.464667310629</v>
      </c>
      <c r="Q141" s="71">
        <f t="shared" si="27"/>
        <v>395297.10031027137</v>
      </c>
      <c r="R141" s="71">
        <f t="shared" si="28"/>
        <v>0</v>
      </c>
      <c r="S141" s="3">
        <f t="shared" si="20"/>
        <v>0</v>
      </c>
      <c r="T141" s="13" t="b">
        <f t="shared" si="21"/>
        <v>1</v>
      </c>
    </row>
    <row r="142" spans="2:20" x14ac:dyDescent="0.25">
      <c r="B142" s="1">
        <v>119</v>
      </c>
      <c r="C142" s="3">
        <f t="shared" si="29"/>
        <v>0</v>
      </c>
      <c r="D142" s="5">
        <f t="shared" si="15"/>
        <v>0</v>
      </c>
      <c r="E142" s="3">
        <f t="shared" si="16"/>
        <v>0</v>
      </c>
      <c r="F142" s="3">
        <f t="shared" si="17"/>
        <v>0</v>
      </c>
      <c r="G142" s="3">
        <f t="shared" si="22"/>
        <v>0</v>
      </c>
      <c r="H142" s="3">
        <f t="shared" si="23"/>
        <v>0</v>
      </c>
      <c r="I142" s="13" t="b">
        <f t="shared" si="18"/>
        <v>1</v>
      </c>
      <c r="M142" s="3">
        <f t="shared" si="24"/>
        <v>395297.10031027137</v>
      </c>
      <c r="N142" s="5">
        <f t="shared" si="25"/>
        <v>2961684.9803489097</v>
      </c>
      <c r="O142" s="3">
        <f t="shared" si="26"/>
        <v>0</v>
      </c>
      <c r="P142" s="3">
        <f t="shared" si="19"/>
        <v>17356.464667310629</v>
      </c>
      <c r="Q142" s="71">
        <f t="shared" si="27"/>
        <v>377940.63564296073</v>
      </c>
      <c r="R142" s="71">
        <f t="shared" si="28"/>
        <v>0</v>
      </c>
      <c r="S142" s="3">
        <f t="shared" si="20"/>
        <v>0</v>
      </c>
      <c r="T142" s="13" t="b">
        <f t="shared" si="21"/>
        <v>1</v>
      </c>
    </row>
    <row r="143" spans="2:20" x14ac:dyDescent="0.25">
      <c r="B143" s="1">
        <v>120</v>
      </c>
      <c r="C143" s="3">
        <f t="shared" si="29"/>
        <v>0</v>
      </c>
      <c r="D143" s="5">
        <f t="shared" si="15"/>
        <v>0</v>
      </c>
      <c r="E143" s="3">
        <f t="shared" si="16"/>
        <v>0</v>
      </c>
      <c r="F143" s="3">
        <f t="shared" si="17"/>
        <v>0</v>
      </c>
      <c r="G143" s="3">
        <f t="shared" si="22"/>
        <v>0</v>
      </c>
      <c r="H143" s="3">
        <f t="shared" si="23"/>
        <v>0</v>
      </c>
      <c r="I143" s="13" t="b">
        <f t="shared" si="18"/>
        <v>1</v>
      </c>
      <c r="M143" s="3">
        <f t="shared" si="24"/>
        <v>377940.63564296073</v>
      </c>
      <c r="N143" s="5">
        <f t="shared" si="25"/>
        <v>2986684.9803489097</v>
      </c>
      <c r="O143" s="3">
        <f t="shared" si="26"/>
        <v>0</v>
      </c>
      <c r="P143" s="3">
        <f t="shared" si="19"/>
        <v>17356.464667310629</v>
      </c>
      <c r="Q143" s="71">
        <f t="shared" si="27"/>
        <v>360584.17097565008</v>
      </c>
      <c r="R143" s="71">
        <f t="shared" si="28"/>
        <v>0</v>
      </c>
      <c r="S143" s="3">
        <f t="shared" si="20"/>
        <v>0</v>
      </c>
      <c r="T143" s="13" t="b">
        <f t="shared" si="21"/>
        <v>1</v>
      </c>
    </row>
    <row r="144" spans="2:20" x14ac:dyDescent="0.25">
      <c r="B144" s="1">
        <v>121</v>
      </c>
      <c r="C144" s="3">
        <f t="shared" si="29"/>
        <v>0</v>
      </c>
      <c r="D144" s="5">
        <f t="shared" si="15"/>
        <v>0</v>
      </c>
      <c r="E144" s="3">
        <f t="shared" si="16"/>
        <v>0</v>
      </c>
      <c r="F144" s="3">
        <f t="shared" si="17"/>
        <v>0</v>
      </c>
      <c r="G144" s="3">
        <f t="shared" si="22"/>
        <v>0</v>
      </c>
      <c r="H144" s="3">
        <f t="shared" si="23"/>
        <v>0</v>
      </c>
      <c r="I144" s="13" t="b">
        <f t="shared" si="18"/>
        <v>1</v>
      </c>
      <c r="M144" s="3">
        <f t="shared" si="24"/>
        <v>360584.17097565008</v>
      </c>
      <c r="N144" s="5">
        <f t="shared" si="25"/>
        <v>3011684.9803489097</v>
      </c>
      <c r="O144" s="3">
        <f t="shared" si="26"/>
        <v>0</v>
      </c>
      <c r="P144" s="3">
        <f t="shared" si="19"/>
        <v>17356.464667310629</v>
      </c>
      <c r="Q144" s="71">
        <f t="shared" si="27"/>
        <v>343227.70630833943</v>
      </c>
      <c r="R144" s="71">
        <f t="shared" si="28"/>
        <v>0</v>
      </c>
      <c r="S144" s="3">
        <f t="shared" si="20"/>
        <v>0</v>
      </c>
      <c r="T144" s="13" t="b">
        <f t="shared" si="21"/>
        <v>1</v>
      </c>
    </row>
    <row r="145" spans="2:20" x14ac:dyDescent="0.25">
      <c r="B145" s="1">
        <v>122</v>
      </c>
      <c r="C145" s="3">
        <f t="shared" si="29"/>
        <v>0</v>
      </c>
      <c r="D145" s="5">
        <f t="shared" si="15"/>
        <v>0</v>
      </c>
      <c r="E145" s="3">
        <f t="shared" si="16"/>
        <v>0</v>
      </c>
      <c r="F145" s="3">
        <f t="shared" si="17"/>
        <v>0</v>
      </c>
      <c r="G145" s="3">
        <f t="shared" si="22"/>
        <v>0</v>
      </c>
      <c r="H145" s="3">
        <f t="shared" si="23"/>
        <v>0</v>
      </c>
      <c r="I145" s="13" t="b">
        <f t="shared" si="18"/>
        <v>1</v>
      </c>
      <c r="M145" s="3">
        <f t="shared" si="24"/>
        <v>343227.70630833943</v>
      </c>
      <c r="N145" s="5">
        <f t="shared" si="25"/>
        <v>3036684.9803489097</v>
      </c>
      <c r="O145" s="3">
        <f t="shared" si="26"/>
        <v>0</v>
      </c>
      <c r="P145" s="3">
        <f t="shared" si="19"/>
        <v>17356.464667310629</v>
      </c>
      <c r="Q145" s="71">
        <f t="shared" si="27"/>
        <v>325871.24164102878</v>
      </c>
      <c r="R145" s="71">
        <f t="shared" si="28"/>
        <v>0</v>
      </c>
      <c r="S145" s="3">
        <f t="shared" si="20"/>
        <v>0</v>
      </c>
      <c r="T145" s="13" t="b">
        <f t="shared" si="21"/>
        <v>1</v>
      </c>
    </row>
    <row r="146" spans="2:20" x14ac:dyDescent="0.25">
      <c r="B146" s="1">
        <v>123</v>
      </c>
      <c r="C146" s="3">
        <f t="shared" si="29"/>
        <v>0</v>
      </c>
      <c r="D146" s="5">
        <f t="shared" si="15"/>
        <v>0</v>
      </c>
      <c r="E146" s="3">
        <f t="shared" si="16"/>
        <v>0</v>
      </c>
      <c r="F146" s="3">
        <f t="shared" si="17"/>
        <v>0</v>
      </c>
      <c r="G146" s="3">
        <f t="shared" si="22"/>
        <v>0</v>
      </c>
      <c r="H146" s="3">
        <f t="shared" si="23"/>
        <v>0</v>
      </c>
      <c r="I146" s="13" t="b">
        <f t="shared" si="18"/>
        <v>1</v>
      </c>
      <c r="M146" s="3">
        <f t="shared" si="24"/>
        <v>325871.24164102878</v>
      </c>
      <c r="N146" s="5">
        <f t="shared" si="25"/>
        <v>3061684.9803489097</v>
      </c>
      <c r="O146" s="3">
        <f t="shared" si="26"/>
        <v>0</v>
      </c>
      <c r="P146" s="3">
        <f t="shared" si="19"/>
        <v>17356.464667310629</v>
      </c>
      <c r="Q146" s="71">
        <f t="shared" si="27"/>
        <v>308514.77697371814</v>
      </c>
      <c r="R146" s="71">
        <f t="shared" si="28"/>
        <v>0</v>
      </c>
      <c r="S146" s="3">
        <f t="shared" si="20"/>
        <v>0</v>
      </c>
      <c r="T146" s="13" t="b">
        <f t="shared" si="21"/>
        <v>1</v>
      </c>
    </row>
    <row r="147" spans="2:20" x14ac:dyDescent="0.25">
      <c r="B147" s="1">
        <v>124</v>
      </c>
      <c r="C147" s="3">
        <f t="shared" si="29"/>
        <v>0</v>
      </c>
      <c r="D147" s="5">
        <f t="shared" si="15"/>
        <v>0</v>
      </c>
      <c r="E147" s="3">
        <f t="shared" si="16"/>
        <v>0</v>
      </c>
      <c r="F147" s="3">
        <f t="shared" si="17"/>
        <v>0</v>
      </c>
      <c r="G147" s="3">
        <f t="shared" si="22"/>
        <v>0</v>
      </c>
      <c r="H147" s="3">
        <f t="shared" si="23"/>
        <v>0</v>
      </c>
      <c r="I147" s="13" t="b">
        <f t="shared" si="18"/>
        <v>1</v>
      </c>
      <c r="M147" s="3">
        <f t="shared" si="24"/>
        <v>308514.77697371814</v>
      </c>
      <c r="N147" s="5">
        <f t="shared" si="25"/>
        <v>3086684.9803489097</v>
      </c>
      <c r="O147" s="3">
        <f t="shared" si="26"/>
        <v>0</v>
      </c>
      <c r="P147" s="3">
        <f t="shared" si="19"/>
        <v>17356.464667310629</v>
      </c>
      <c r="Q147" s="71">
        <f t="shared" si="27"/>
        <v>291158.31230640749</v>
      </c>
      <c r="R147" s="71">
        <f t="shared" si="28"/>
        <v>0</v>
      </c>
      <c r="S147" s="3">
        <f t="shared" si="20"/>
        <v>0</v>
      </c>
      <c r="T147" s="13" t="b">
        <f t="shared" si="21"/>
        <v>1</v>
      </c>
    </row>
    <row r="148" spans="2:20" x14ac:dyDescent="0.25">
      <c r="B148" s="1">
        <v>125</v>
      </c>
      <c r="C148" s="3">
        <f t="shared" si="29"/>
        <v>0</v>
      </c>
      <c r="D148" s="5">
        <f t="shared" si="15"/>
        <v>0</v>
      </c>
      <c r="E148" s="3">
        <f t="shared" si="16"/>
        <v>0</v>
      </c>
      <c r="F148" s="3">
        <f t="shared" si="17"/>
        <v>0</v>
      </c>
      <c r="G148" s="3">
        <f t="shared" si="22"/>
        <v>0</v>
      </c>
      <c r="H148" s="3">
        <f t="shared" si="23"/>
        <v>0</v>
      </c>
      <c r="I148" s="13" t="b">
        <f t="shared" si="18"/>
        <v>1</v>
      </c>
      <c r="M148" s="3">
        <f t="shared" si="24"/>
        <v>291158.31230640749</v>
      </c>
      <c r="N148" s="5">
        <f t="shared" si="25"/>
        <v>3111684.9803489097</v>
      </c>
      <c r="O148" s="3">
        <f t="shared" si="26"/>
        <v>0</v>
      </c>
      <c r="P148" s="3">
        <f t="shared" si="19"/>
        <v>17356.464667310629</v>
      </c>
      <c r="Q148" s="71">
        <f t="shared" si="27"/>
        <v>273801.84763909684</v>
      </c>
      <c r="R148" s="71">
        <f t="shared" si="28"/>
        <v>0</v>
      </c>
      <c r="S148" s="3">
        <f t="shared" si="20"/>
        <v>0</v>
      </c>
      <c r="T148" s="13" t="b">
        <f t="shared" si="21"/>
        <v>1</v>
      </c>
    </row>
    <row r="149" spans="2:20" x14ac:dyDescent="0.25">
      <c r="B149" s="1">
        <v>126</v>
      </c>
      <c r="C149" s="3">
        <f t="shared" si="29"/>
        <v>0</v>
      </c>
      <c r="D149" s="5">
        <f t="shared" si="15"/>
        <v>0</v>
      </c>
      <c r="E149" s="3">
        <f t="shared" si="16"/>
        <v>0</v>
      </c>
      <c r="F149" s="3">
        <f t="shared" si="17"/>
        <v>0</v>
      </c>
      <c r="G149" s="3">
        <f t="shared" si="22"/>
        <v>0</v>
      </c>
      <c r="H149" s="3">
        <f t="shared" si="23"/>
        <v>0</v>
      </c>
      <c r="I149" s="13" t="b">
        <f t="shared" si="18"/>
        <v>1</v>
      </c>
      <c r="M149" s="3">
        <f t="shared" si="24"/>
        <v>273801.84763909684</v>
      </c>
      <c r="N149" s="5">
        <f t="shared" si="25"/>
        <v>3136684.9803489097</v>
      </c>
      <c r="O149" s="3">
        <f t="shared" si="26"/>
        <v>0</v>
      </c>
      <c r="P149" s="3">
        <f t="shared" si="19"/>
        <v>17356.464667310629</v>
      </c>
      <c r="Q149" s="71">
        <f t="shared" si="27"/>
        <v>256445.38297178622</v>
      </c>
      <c r="R149" s="71">
        <f t="shared" si="28"/>
        <v>0</v>
      </c>
      <c r="S149" s="3">
        <f t="shared" si="20"/>
        <v>0</v>
      </c>
      <c r="T149" s="13" t="b">
        <f t="shared" si="21"/>
        <v>1</v>
      </c>
    </row>
    <row r="150" spans="2:20" x14ac:dyDescent="0.25">
      <c r="B150" s="1">
        <v>127</v>
      </c>
      <c r="C150" s="3">
        <f t="shared" si="29"/>
        <v>0</v>
      </c>
      <c r="D150" s="5">
        <f t="shared" ref="D150:D213" si="30">IF(MOD(B150,12)=0,1,0)*(MIN($E$9,G149))*(E150&gt;0)</f>
        <v>0</v>
      </c>
      <c r="E150" s="3">
        <f t="shared" si="16"/>
        <v>0</v>
      </c>
      <c r="F150" s="3">
        <f t="shared" si="17"/>
        <v>0</v>
      </c>
      <c r="G150" s="3">
        <f t="shared" si="22"/>
        <v>0</v>
      </c>
      <c r="H150" s="3">
        <f t="shared" si="23"/>
        <v>0</v>
      </c>
      <c r="I150" s="13" t="b">
        <f t="shared" si="18"/>
        <v>1</v>
      </c>
      <c r="M150" s="3">
        <f t="shared" si="24"/>
        <v>256445.38297178622</v>
      </c>
      <c r="N150" s="5">
        <f t="shared" si="25"/>
        <v>3161684.9803489097</v>
      </c>
      <c r="O150" s="3">
        <f t="shared" si="26"/>
        <v>0</v>
      </c>
      <c r="P150" s="3">
        <f t="shared" si="19"/>
        <v>17356.464667310629</v>
      </c>
      <c r="Q150" s="71">
        <f t="shared" si="27"/>
        <v>239088.91830447561</v>
      </c>
      <c r="R150" s="71">
        <f t="shared" si="28"/>
        <v>0</v>
      </c>
      <c r="S150" s="3">
        <f t="shared" si="20"/>
        <v>0</v>
      </c>
      <c r="T150" s="13" t="b">
        <f t="shared" si="21"/>
        <v>1</v>
      </c>
    </row>
    <row r="151" spans="2:20" x14ac:dyDescent="0.25">
      <c r="B151" s="1">
        <v>128</v>
      </c>
      <c r="C151" s="3">
        <f t="shared" si="29"/>
        <v>0</v>
      </c>
      <c r="D151" s="5">
        <f t="shared" si="30"/>
        <v>0</v>
      </c>
      <c r="E151" s="3">
        <f t="shared" si="16"/>
        <v>0</v>
      </c>
      <c r="F151" s="3">
        <f t="shared" si="17"/>
        <v>0</v>
      </c>
      <c r="G151" s="3">
        <f t="shared" si="22"/>
        <v>0</v>
      </c>
      <c r="H151" s="3">
        <f t="shared" si="23"/>
        <v>0</v>
      </c>
      <c r="I151" s="13" t="b">
        <f t="shared" si="18"/>
        <v>1</v>
      </c>
      <c r="M151" s="3">
        <f t="shared" si="24"/>
        <v>239088.91830447561</v>
      </c>
      <c r="N151" s="5">
        <f t="shared" si="25"/>
        <v>3186684.9803489097</v>
      </c>
      <c r="O151" s="3">
        <f t="shared" si="26"/>
        <v>0</v>
      </c>
      <c r="P151" s="3">
        <f t="shared" si="19"/>
        <v>17356.464667310629</v>
      </c>
      <c r="Q151" s="71">
        <f t="shared" si="27"/>
        <v>221732.45363716499</v>
      </c>
      <c r="R151" s="71">
        <f t="shared" si="28"/>
        <v>0</v>
      </c>
      <c r="S151" s="3">
        <f t="shared" si="20"/>
        <v>0</v>
      </c>
      <c r="T151" s="13" t="b">
        <f t="shared" si="21"/>
        <v>1</v>
      </c>
    </row>
    <row r="152" spans="2:20" x14ac:dyDescent="0.25">
      <c r="B152" s="1">
        <v>129</v>
      </c>
      <c r="C152" s="3">
        <f t="shared" si="29"/>
        <v>0</v>
      </c>
      <c r="D152" s="5">
        <f t="shared" si="30"/>
        <v>0</v>
      </c>
      <c r="E152" s="3">
        <f t="shared" ref="E152:E215" si="31">IF(AND(C152&lt;=$E$9,MOD(B152,12)=0),0,C152*$E$13)</f>
        <v>0</v>
      </c>
      <c r="F152" s="3">
        <f t="shared" ref="F152:F215" si="32">IF((C152-D152)=0,0,MIN($E$16,C152)-E152)</f>
        <v>0</v>
      </c>
      <c r="G152" s="3">
        <f t="shared" si="22"/>
        <v>0</v>
      </c>
      <c r="H152" s="3">
        <f t="shared" si="23"/>
        <v>0</v>
      </c>
      <c r="I152" s="13" t="b">
        <f t="shared" ref="I152:I215" si="33">IF($E$16&lt;C152,F152+E152=$E$16,TRUE)</f>
        <v>1</v>
      </c>
      <c r="M152" s="3">
        <f t="shared" si="24"/>
        <v>221732.45363716499</v>
      </c>
      <c r="N152" s="5">
        <f t="shared" si="25"/>
        <v>3211684.9803489097</v>
      </c>
      <c r="O152" s="3">
        <f t="shared" si="26"/>
        <v>0</v>
      </c>
      <c r="P152" s="3">
        <f t="shared" ref="P152:P215" si="34">IF(M152=0,0,$O$16-O152)</f>
        <v>17356.464667310629</v>
      </c>
      <c r="Q152" s="71">
        <f t="shared" si="27"/>
        <v>204375.98896985437</v>
      </c>
      <c r="R152" s="71">
        <f t="shared" si="28"/>
        <v>0</v>
      </c>
      <c r="S152" s="3">
        <f t="shared" ref="S152:S215" si="35">IF(N152=0,0,MIN(MAX($O$6*Q152,$O$8),$O$7))</f>
        <v>0</v>
      </c>
      <c r="T152" s="13" t="b">
        <f t="shared" ref="T152:T215" si="36">O152+P152=$O$16</f>
        <v>1</v>
      </c>
    </row>
    <row r="153" spans="2:20" x14ac:dyDescent="0.25">
      <c r="B153" s="1">
        <v>130</v>
      </c>
      <c r="C153" s="3">
        <f t="shared" si="29"/>
        <v>0</v>
      </c>
      <c r="D153" s="5">
        <f t="shared" si="30"/>
        <v>0</v>
      </c>
      <c r="E153" s="3">
        <f t="shared" si="31"/>
        <v>0</v>
      </c>
      <c r="F153" s="3">
        <f t="shared" si="32"/>
        <v>0</v>
      </c>
      <c r="G153" s="3">
        <f t="shared" ref="G153:G216" si="37">MAX(C153-F153-D153,0)</f>
        <v>0</v>
      </c>
      <c r="H153" s="3">
        <f t="shared" ref="H153:H216" si="38">IF(OR(G153=0,D153=0),0,MIN(MAX($E$6*G153,$E$8),$E$7))</f>
        <v>0</v>
      </c>
      <c r="I153" s="13" t="b">
        <f t="shared" si="33"/>
        <v>1</v>
      </c>
      <c r="M153" s="3">
        <f t="shared" ref="M153:M216" si="39">IF(B153&gt;$O$5,0,Q152)</f>
        <v>204375.98896985437</v>
      </c>
      <c r="N153" s="5">
        <f t="shared" ref="N153:N216" si="40">(N152+MIN($O$9,M153-P153))</f>
        <v>3236684.9803489097</v>
      </c>
      <c r="O153" s="3">
        <f t="shared" ref="O153:O216" si="41">R152*$O$13</f>
        <v>0</v>
      </c>
      <c r="P153" s="3">
        <f t="shared" si="34"/>
        <v>17356.464667310629</v>
      </c>
      <c r="Q153" s="71">
        <f t="shared" ref="Q153:Q216" si="42">MAX(M153-P153,0)</f>
        <v>187019.52430254375</v>
      </c>
      <c r="R153" s="71">
        <f t="shared" ref="R153:R216" si="43">MAX(Q153-N153,0)</f>
        <v>0</v>
      </c>
      <c r="S153" s="3">
        <f t="shared" si="35"/>
        <v>0</v>
      </c>
      <c r="T153" s="13" t="b">
        <f t="shared" si="36"/>
        <v>1</v>
      </c>
    </row>
    <row r="154" spans="2:20" x14ac:dyDescent="0.25">
      <c r="B154" s="1">
        <v>131</v>
      </c>
      <c r="C154" s="3">
        <f t="shared" ref="C154:C217" si="44">IF(B154&gt;$E$5,0,G153)</f>
        <v>0</v>
      </c>
      <c r="D154" s="5">
        <f t="shared" si="30"/>
        <v>0</v>
      </c>
      <c r="E154" s="3">
        <f t="shared" si="31"/>
        <v>0</v>
      </c>
      <c r="F154" s="3">
        <f t="shared" si="32"/>
        <v>0</v>
      </c>
      <c r="G154" s="3">
        <f t="shared" si="37"/>
        <v>0</v>
      </c>
      <c r="H154" s="3">
        <f t="shared" si="38"/>
        <v>0</v>
      </c>
      <c r="I154" s="13" t="b">
        <f t="shared" si="33"/>
        <v>1</v>
      </c>
      <c r="M154" s="3">
        <f t="shared" si="39"/>
        <v>187019.52430254375</v>
      </c>
      <c r="N154" s="5">
        <f t="shared" si="40"/>
        <v>3261684.9803489097</v>
      </c>
      <c r="O154" s="3">
        <f t="shared" si="41"/>
        <v>0</v>
      </c>
      <c r="P154" s="3">
        <f t="shared" si="34"/>
        <v>17356.464667310629</v>
      </c>
      <c r="Q154" s="71">
        <f t="shared" si="42"/>
        <v>169663.05963523313</v>
      </c>
      <c r="R154" s="71">
        <f t="shared" si="43"/>
        <v>0</v>
      </c>
      <c r="S154" s="3">
        <f t="shared" si="35"/>
        <v>0</v>
      </c>
      <c r="T154" s="13" t="b">
        <f t="shared" si="36"/>
        <v>1</v>
      </c>
    </row>
    <row r="155" spans="2:20" x14ac:dyDescent="0.25">
      <c r="B155" s="1">
        <v>132</v>
      </c>
      <c r="C155" s="3">
        <f t="shared" si="44"/>
        <v>0</v>
      </c>
      <c r="D155" s="5">
        <f t="shared" si="30"/>
        <v>0</v>
      </c>
      <c r="E155" s="3">
        <f t="shared" si="31"/>
        <v>0</v>
      </c>
      <c r="F155" s="3">
        <f t="shared" si="32"/>
        <v>0</v>
      </c>
      <c r="G155" s="3">
        <f t="shared" si="37"/>
        <v>0</v>
      </c>
      <c r="H155" s="3">
        <f t="shared" si="38"/>
        <v>0</v>
      </c>
      <c r="I155" s="13" t="b">
        <f t="shared" si="33"/>
        <v>1</v>
      </c>
      <c r="M155" s="3">
        <f t="shared" si="39"/>
        <v>169663.05963523313</v>
      </c>
      <c r="N155" s="5">
        <f t="shared" si="40"/>
        <v>3286684.9803489097</v>
      </c>
      <c r="O155" s="3">
        <f t="shared" si="41"/>
        <v>0</v>
      </c>
      <c r="P155" s="3">
        <f t="shared" si="34"/>
        <v>17356.464667310629</v>
      </c>
      <c r="Q155" s="71">
        <f t="shared" si="42"/>
        <v>152306.59496792252</v>
      </c>
      <c r="R155" s="71">
        <f t="shared" si="43"/>
        <v>0</v>
      </c>
      <c r="S155" s="3">
        <f t="shared" si="35"/>
        <v>0</v>
      </c>
      <c r="T155" s="13" t="b">
        <f t="shared" si="36"/>
        <v>1</v>
      </c>
    </row>
    <row r="156" spans="2:20" x14ac:dyDescent="0.25">
      <c r="B156" s="1">
        <v>133</v>
      </c>
      <c r="C156" s="3">
        <f t="shared" si="44"/>
        <v>0</v>
      </c>
      <c r="D156" s="5">
        <f t="shared" si="30"/>
        <v>0</v>
      </c>
      <c r="E156" s="3">
        <f t="shared" si="31"/>
        <v>0</v>
      </c>
      <c r="F156" s="3">
        <f t="shared" si="32"/>
        <v>0</v>
      </c>
      <c r="G156" s="3">
        <f t="shared" si="37"/>
        <v>0</v>
      </c>
      <c r="H156" s="3">
        <f t="shared" si="38"/>
        <v>0</v>
      </c>
      <c r="I156" s="13" t="b">
        <f t="shared" si="33"/>
        <v>1</v>
      </c>
      <c r="M156" s="3">
        <f t="shared" si="39"/>
        <v>152306.59496792252</v>
      </c>
      <c r="N156" s="5">
        <f t="shared" si="40"/>
        <v>3311684.9803489097</v>
      </c>
      <c r="O156" s="3">
        <f t="shared" si="41"/>
        <v>0</v>
      </c>
      <c r="P156" s="3">
        <f t="shared" si="34"/>
        <v>17356.464667310629</v>
      </c>
      <c r="Q156" s="71">
        <f t="shared" si="42"/>
        <v>134950.1303006119</v>
      </c>
      <c r="R156" s="71">
        <f t="shared" si="43"/>
        <v>0</v>
      </c>
      <c r="S156" s="3">
        <f t="shared" si="35"/>
        <v>0</v>
      </c>
      <c r="T156" s="13" t="b">
        <f t="shared" si="36"/>
        <v>1</v>
      </c>
    </row>
    <row r="157" spans="2:20" x14ac:dyDescent="0.25">
      <c r="B157" s="1">
        <v>134</v>
      </c>
      <c r="C157" s="3">
        <f t="shared" si="44"/>
        <v>0</v>
      </c>
      <c r="D157" s="5">
        <f t="shared" si="30"/>
        <v>0</v>
      </c>
      <c r="E157" s="3">
        <f t="shared" si="31"/>
        <v>0</v>
      </c>
      <c r="F157" s="3">
        <f t="shared" si="32"/>
        <v>0</v>
      </c>
      <c r="G157" s="3">
        <f t="shared" si="37"/>
        <v>0</v>
      </c>
      <c r="H157" s="3">
        <f t="shared" si="38"/>
        <v>0</v>
      </c>
      <c r="I157" s="13" t="b">
        <f t="shared" si="33"/>
        <v>1</v>
      </c>
      <c r="M157" s="3">
        <f t="shared" si="39"/>
        <v>134950.1303006119</v>
      </c>
      <c r="N157" s="5">
        <f t="shared" si="40"/>
        <v>3336684.9803489097</v>
      </c>
      <c r="O157" s="3">
        <f t="shared" si="41"/>
        <v>0</v>
      </c>
      <c r="P157" s="3">
        <f t="shared" si="34"/>
        <v>17356.464667310629</v>
      </c>
      <c r="Q157" s="71">
        <f t="shared" si="42"/>
        <v>117593.66563330127</v>
      </c>
      <c r="R157" s="71">
        <f t="shared" si="43"/>
        <v>0</v>
      </c>
      <c r="S157" s="3">
        <f t="shared" si="35"/>
        <v>0</v>
      </c>
      <c r="T157" s="13" t="b">
        <f t="shared" si="36"/>
        <v>1</v>
      </c>
    </row>
    <row r="158" spans="2:20" x14ac:dyDescent="0.25">
      <c r="B158" s="1">
        <v>135</v>
      </c>
      <c r="C158" s="3">
        <f t="shared" si="44"/>
        <v>0</v>
      </c>
      <c r="D158" s="5">
        <f t="shared" si="30"/>
        <v>0</v>
      </c>
      <c r="E158" s="3">
        <f t="shared" si="31"/>
        <v>0</v>
      </c>
      <c r="F158" s="3">
        <f t="shared" si="32"/>
        <v>0</v>
      </c>
      <c r="G158" s="3">
        <f t="shared" si="37"/>
        <v>0</v>
      </c>
      <c r="H158" s="3">
        <f t="shared" si="38"/>
        <v>0</v>
      </c>
      <c r="I158" s="13" t="b">
        <f t="shared" si="33"/>
        <v>1</v>
      </c>
      <c r="M158" s="3">
        <f t="shared" si="39"/>
        <v>117593.66563330127</v>
      </c>
      <c r="N158" s="5">
        <f t="shared" si="40"/>
        <v>3361684.9803489097</v>
      </c>
      <c r="O158" s="3">
        <f t="shared" si="41"/>
        <v>0</v>
      </c>
      <c r="P158" s="3">
        <f t="shared" si="34"/>
        <v>17356.464667310629</v>
      </c>
      <c r="Q158" s="71">
        <f t="shared" si="42"/>
        <v>100237.20096599063</v>
      </c>
      <c r="R158" s="71">
        <f t="shared" si="43"/>
        <v>0</v>
      </c>
      <c r="S158" s="3">
        <f t="shared" si="35"/>
        <v>0</v>
      </c>
      <c r="T158" s="13" t="b">
        <f t="shared" si="36"/>
        <v>1</v>
      </c>
    </row>
    <row r="159" spans="2:20" x14ac:dyDescent="0.25">
      <c r="B159" s="1">
        <v>136</v>
      </c>
      <c r="C159" s="3">
        <f t="shared" si="44"/>
        <v>0</v>
      </c>
      <c r="D159" s="5">
        <f t="shared" si="30"/>
        <v>0</v>
      </c>
      <c r="E159" s="3">
        <f t="shared" si="31"/>
        <v>0</v>
      </c>
      <c r="F159" s="3">
        <f t="shared" si="32"/>
        <v>0</v>
      </c>
      <c r="G159" s="3">
        <f t="shared" si="37"/>
        <v>0</v>
      </c>
      <c r="H159" s="3">
        <f t="shared" si="38"/>
        <v>0</v>
      </c>
      <c r="I159" s="13" t="b">
        <f t="shared" si="33"/>
        <v>1</v>
      </c>
      <c r="M159" s="3">
        <f t="shared" si="39"/>
        <v>100237.20096599063</v>
      </c>
      <c r="N159" s="5">
        <f t="shared" si="40"/>
        <v>3386684.9803489097</v>
      </c>
      <c r="O159" s="3">
        <f t="shared" si="41"/>
        <v>0</v>
      </c>
      <c r="P159" s="3">
        <f t="shared" si="34"/>
        <v>17356.464667310629</v>
      </c>
      <c r="Q159" s="71">
        <f t="shared" si="42"/>
        <v>82880.73629868</v>
      </c>
      <c r="R159" s="71">
        <f t="shared" si="43"/>
        <v>0</v>
      </c>
      <c r="S159" s="3">
        <f t="shared" si="35"/>
        <v>0</v>
      </c>
      <c r="T159" s="13" t="b">
        <f t="shared" si="36"/>
        <v>1</v>
      </c>
    </row>
    <row r="160" spans="2:20" x14ac:dyDescent="0.25">
      <c r="B160" s="1">
        <v>137</v>
      </c>
      <c r="C160" s="3">
        <f t="shared" si="44"/>
        <v>0</v>
      </c>
      <c r="D160" s="5">
        <f t="shared" si="30"/>
        <v>0</v>
      </c>
      <c r="E160" s="3">
        <f t="shared" si="31"/>
        <v>0</v>
      </c>
      <c r="F160" s="3">
        <f t="shared" si="32"/>
        <v>0</v>
      </c>
      <c r="G160" s="3">
        <f t="shared" si="37"/>
        <v>0</v>
      </c>
      <c r="H160" s="3">
        <f t="shared" si="38"/>
        <v>0</v>
      </c>
      <c r="I160" s="13" t="b">
        <f t="shared" si="33"/>
        <v>1</v>
      </c>
      <c r="M160" s="3">
        <f t="shared" si="39"/>
        <v>82880.73629868</v>
      </c>
      <c r="N160" s="5">
        <f t="shared" si="40"/>
        <v>3411684.9803489097</v>
      </c>
      <c r="O160" s="3">
        <f t="shared" si="41"/>
        <v>0</v>
      </c>
      <c r="P160" s="3">
        <f t="shared" si="34"/>
        <v>17356.464667310629</v>
      </c>
      <c r="Q160" s="71">
        <f t="shared" si="42"/>
        <v>65524.271631369367</v>
      </c>
      <c r="R160" s="71">
        <f t="shared" si="43"/>
        <v>0</v>
      </c>
      <c r="S160" s="3">
        <f t="shared" si="35"/>
        <v>0</v>
      </c>
      <c r="T160" s="13" t="b">
        <f t="shared" si="36"/>
        <v>1</v>
      </c>
    </row>
    <row r="161" spans="2:20" x14ac:dyDescent="0.25">
      <c r="B161" s="1">
        <v>138</v>
      </c>
      <c r="C161" s="3">
        <f t="shared" si="44"/>
        <v>0</v>
      </c>
      <c r="D161" s="5">
        <f t="shared" si="30"/>
        <v>0</v>
      </c>
      <c r="E161" s="3">
        <f t="shared" si="31"/>
        <v>0</v>
      </c>
      <c r="F161" s="3">
        <f t="shared" si="32"/>
        <v>0</v>
      </c>
      <c r="G161" s="3">
        <f t="shared" si="37"/>
        <v>0</v>
      </c>
      <c r="H161" s="3">
        <f t="shared" si="38"/>
        <v>0</v>
      </c>
      <c r="I161" s="13" t="b">
        <f t="shared" si="33"/>
        <v>1</v>
      </c>
      <c r="M161" s="3">
        <f t="shared" si="39"/>
        <v>65524.271631369367</v>
      </c>
      <c r="N161" s="5">
        <f t="shared" si="40"/>
        <v>3436684.9803489097</v>
      </c>
      <c r="O161" s="3">
        <f t="shared" si="41"/>
        <v>0</v>
      </c>
      <c r="P161" s="3">
        <f t="shared" si="34"/>
        <v>17356.464667310629</v>
      </c>
      <c r="Q161" s="71">
        <f t="shared" si="42"/>
        <v>48167.806964058735</v>
      </c>
      <c r="R161" s="71">
        <f t="shared" si="43"/>
        <v>0</v>
      </c>
      <c r="S161" s="3">
        <f t="shared" si="35"/>
        <v>0</v>
      </c>
      <c r="T161" s="13" t="b">
        <f t="shared" si="36"/>
        <v>1</v>
      </c>
    </row>
    <row r="162" spans="2:20" x14ac:dyDescent="0.25">
      <c r="B162" s="1">
        <v>139</v>
      </c>
      <c r="C162" s="3">
        <f t="shared" si="44"/>
        <v>0</v>
      </c>
      <c r="D162" s="5">
        <f t="shared" si="30"/>
        <v>0</v>
      </c>
      <c r="E162" s="3">
        <f t="shared" si="31"/>
        <v>0</v>
      </c>
      <c r="F162" s="3">
        <f t="shared" si="32"/>
        <v>0</v>
      </c>
      <c r="G162" s="3">
        <f t="shared" si="37"/>
        <v>0</v>
      </c>
      <c r="H162" s="3">
        <f t="shared" si="38"/>
        <v>0</v>
      </c>
      <c r="I162" s="13" t="b">
        <f t="shared" si="33"/>
        <v>1</v>
      </c>
      <c r="M162" s="3">
        <f t="shared" si="39"/>
        <v>48167.806964058735</v>
      </c>
      <c r="N162" s="5">
        <f t="shared" si="40"/>
        <v>3461684.9803489097</v>
      </c>
      <c r="O162" s="3">
        <f t="shared" si="41"/>
        <v>0</v>
      </c>
      <c r="P162" s="3">
        <f t="shared" si="34"/>
        <v>17356.464667310629</v>
      </c>
      <c r="Q162" s="71">
        <f t="shared" si="42"/>
        <v>30811.342296748106</v>
      </c>
      <c r="R162" s="71">
        <f t="shared" si="43"/>
        <v>0</v>
      </c>
      <c r="S162" s="3">
        <f t="shared" si="35"/>
        <v>0</v>
      </c>
      <c r="T162" s="13" t="b">
        <f t="shared" si="36"/>
        <v>1</v>
      </c>
    </row>
    <row r="163" spans="2:20" x14ac:dyDescent="0.25">
      <c r="B163" s="1">
        <v>140</v>
      </c>
      <c r="C163" s="3">
        <f t="shared" si="44"/>
        <v>0</v>
      </c>
      <c r="D163" s="5">
        <f t="shared" si="30"/>
        <v>0</v>
      </c>
      <c r="E163" s="3">
        <f t="shared" si="31"/>
        <v>0</v>
      </c>
      <c r="F163" s="3">
        <f t="shared" si="32"/>
        <v>0</v>
      </c>
      <c r="G163" s="3">
        <f t="shared" si="37"/>
        <v>0</v>
      </c>
      <c r="H163" s="3">
        <f t="shared" si="38"/>
        <v>0</v>
      </c>
      <c r="I163" s="13" t="b">
        <f t="shared" si="33"/>
        <v>1</v>
      </c>
      <c r="M163" s="3">
        <f t="shared" si="39"/>
        <v>30811.342296748106</v>
      </c>
      <c r="N163" s="5">
        <f t="shared" si="40"/>
        <v>3475139.8579783472</v>
      </c>
      <c r="O163" s="3">
        <f t="shared" si="41"/>
        <v>0</v>
      </c>
      <c r="P163" s="3">
        <f t="shared" si="34"/>
        <v>17356.464667310629</v>
      </c>
      <c r="Q163" s="71">
        <f t="shared" si="42"/>
        <v>13454.877629437477</v>
      </c>
      <c r="R163" s="71">
        <f t="shared" si="43"/>
        <v>0</v>
      </c>
      <c r="S163" s="3">
        <f t="shared" si="35"/>
        <v>0</v>
      </c>
      <c r="T163" s="13" t="b">
        <f t="shared" si="36"/>
        <v>1</v>
      </c>
    </row>
    <row r="164" spans="2:20" x14ac:dyDescent="0.25">
      <c r="B164" s="1">
        <v>141</v>
      </c>
      <c r="C164" s="3">
        <f t="shared" si="44"/>
        <v>0</v>
      </c>
      <c r="D164" s="5">
        <f t="shared" si="30"/>
        <v>0</v>
      </c>
      <c r="E164" s="3">
        <f t="shared" si="31"/>
        <v>0</v>
      </c>
      <c r="F164" s="3">
        <f t="shared" si="32"/>
        <v>0</v>
      </c>
      <c r="G164" s="3">
        <f t="shared" si="37"/>
        <v>0</v>
      </c>
      <c r="H164" s="3">
        <f t="shared" si="38"/>
        <v>0</v>
      </c>
      <c r="I164" s="13" t="b">
        <f t="shared" si="33"/>
        <v>1</v>
      </c>
      <c r="M164" s="3">
        <f t="shared" si="39"/>
        <v>13454.877629437477</v>
      </c>
      <c r="N164" s="5">
        <f t="shared" si="40"/>
        <v>3471238.2709404742</v>
      </c>
      <c r="O164" s="3">
        <f t="shared" si="41"/>
        <v>0</v>
      </c>
      <c r="P164" s="3">
        <f t="shared" si="34"/>
        <v>17356.464667310629</v>
      </c>
      <c r="Q164" s="71">
        <f t="shared" si="42"/>
        <v>0</v>
      </c>
      <c r="R164" s="71">
        <f t="shared" si="43"/>
        <v>0</v>
      </c>
      <c r="S164" s="3">
        <f t="shared" si="35"/>
        <v>0</v>
      </c>
      <c r="T164" s="13" t="b">
        <f t="shared" si="36"/>
        <v>1</v>
      </c>
    </row>
    <row r="165" spans="2:20" x14ac:dyDescent="0.25">
      <c r="B165" s="1">
        <v>142</v>
      </c>
      <c r="C165" s="3">
        <f t="shared" si="44"/>
        <v>0</v>
      </c>
      <c r="D165" s="5">
        <f t="shared" si="30"/>
        <v>0</v>
      </c>
      <c r="E165" s="3">
        <f t="shared" si="31"/>
        <v>0</v>
      </c>
      <c r="F165" s="3">
        <f t="shared" si="32"/>
        <v>0</v>
      </c>
      <c r="G165" s="3">
        <f t="shared" si="37"/>
        <v>0</v>
      </c>
      <c r="H165" s="3">
        <f t="shared" si="38"/>
        <v>0</v>
      </c>
      <c r="I165" s="13" t="b">
        <f t="shared" si="33"/>
        <v>1</v>
      </c>
      <c r="M165" s="3">
        <f t="shared" si="39"/>
        <v>0</v>
      </c>
      <c r="N165" s="5">
        <f t="shared" si="40"/>
        <v>3471238.2709404742</v>
      </c>
      <c r="O165" s="3">
        <f t="shared" si="41"/>
        <v>0</v>
      </c>
      <c r="P165" s="3">
        <f t="shared" si="34"/>
        <v>0</v>
      </c>
      <c r="Q165" s="71">
        <f t="shared" si="42"/>
        <v>0</v>
      </c>
      <c r="R165" s="71">
        <f t="shared" si="43"/>
        <v>0</v>
      </c>
      <c r="S165" s="3">
        <f t="shared" si="35"/>
        <v>0</v>
      </c>
      <c r="T165" s="13" t="b">
        <f t="shared" si="36"/>
        <v>0</v>
      </c>
    </row>
    <row r="166" spans="2:20" x14ac:dyDescent="0.25">
      <c r="B166" s="1">
        <v>143</v>
      </c>
      <c r="C166" s="3">
        <f t="shared" si="44"/>
        <v>0</v>
      </c>
      <c r="D166" s="5">
        <f t="shared" si="30"/>
        <v>0</v>
      </c>
      <c r="E166" s="3">
        <f t="shared" si="31"/>
        <v>0</v>
      </c>
      <c r="F166" s="3">
        <f t="shared" si="32"/>
        <v>0</v>
      </c>
      <c r="G166" s="3">
        <f t="shared" si="37"/>
        <v>0</v>
      </c>
      <c r="H166" s="3">
        <f t="shared" si="38"/>
        <v>0</v>
      </c>
      <c r="I166" s="13" t="b">
        <f t="shared" si="33"/>
        <v>1</v>
      </c>
      <c r="M166" s="3">
        <f t="shared" si="39"/>
        <v>0</v>
      </c>
      <c r="N166" s="5">
        <f t="shared" si="40"/>
        <v>3471238.2709404742</v>
      </c>
      <c r="O166" s="3">
        <f t="shared" si="41"/>
        <v>0</v>
      </c>
      <c r="P166" s="3">
        <f t="shared" si="34"/>
        <v>0</v>
      </c>
      <c r="Q166" s="71">
        <f t="shared" si="42"/>
        <v>0</v>
      </c>
      <c r="R166" s="71">
        <f t="shared" si="43"/>
        <v>0</v>
      </c>
      <c r="S166" s="3">
        <f t="shared" si="35"/>
        <v>0</v>
      </c>
      <c r="T166" s="13" t="b">
        <f t="shared" si="36"/>
        <v>0</v>
      </c>
    </row>
    <row r="167" spans="2:20" x14ac:dyDescent="0.25">
      <c r="B167" s="1">
        <v>144</v>
      </c>
      <c r="C167" s="3">
        <f t="shared" si="44"/>
        <v>0</v>
      </c>
      <c r="D167" s="5">
        <f t="shared" si="30"/>
        <v>0</v>
      </c>
      <c r="E167" s="3">
        <f t="shared" si="31"/>
        <v>0</v>
      </c>
      <c r="F167" s="3">
        <f t="shared" si="32"/>
        <v>0</v>
      </c>
      <c r="G167" s="3">
        <f t="shared" si="37"/>
        <v>0</v>
      </c>
      <c r="H167" s="3">
        <f t="shared" si="38"/>
        <v>0</v>
      </c>
      <c r="I167" s="13" t="b">
        <f t="shared" si="33"/>
        <v>1</v>
      </c>
      <c r="M167" s="3">
        <f t="shared" si="39"/>
        <v>0</v>
      </c>
      <c r="N167" s="5">
        <f t="shared" si="40"/>
        <v>3471238.2709404742</v>
      </c>
      <c r="O167" s="3">
        <f t="shared" si="41"/>
        <v>0</v>
      </c>
      <c r="P167" s="3">
        <f t="shared" si="34"/>
        <v>0</v>
      </c>
      <c r="Q167" s="71">
        <f t="shared" si="42"/>
        <v>0</v>
      </c>
      <c r="R167" s="71">
        <f t="shared" si="43"/>
        <v>0</v>
      </c>
      <c r="S167" s="3">
        <f t="shared" si="35"/>
        <v>0</v>
      </c>
      <c r="T167" s="13" t="b">
        <f t="shared" si="36"/>
        <v>0</v>
      </c>
    </row>
    <row r="168" spans="2:20" x14ac:dyDescent="0.25">
      <c r="B168" s="1">
        <v>145</v>
      </c>
      <c r="C168" s="3">
        <f t="shared" si="44"/>
        <v>0</v>
      </c>
      <c r="D168" s="5">
        <f t="shared" si="30"/>
        <v>0</v>
      </c>
      <c r="E168" s="3">
        <f t="shared" si="31"/>
        <v>0</v>
      </c>
      <c r="F168" s="3">
        <f t="shared" si="32"/>
        <v>0</v>
      </c>
      <c r="G168" s="3">
        <f t="shared" si="37"/>
        <v>0</v>
      </c>
      <c r="H168" s="3">
        <f t="shared" si="38"/>
        <v>0</v>
      </c>
      <c r="I168" s="13" t="b">
        <f t="shared" si="33"/>
        <v>1</v>
      </c>
      <c r="M168" s="3">
        <f t="shared" si="39"/>
        <v>0</v>
      </c>
      <c r="N168" s="5">
        <f t="shared" si="40"/>
        <v>3471238.2709404742</v>
      </c>
      <c r="O168" s="3">
        <f t="shared" si="41"/>
        <v>0</v>
      </c>
      <c r="P168" s="3">
        <f t="shared" si="34"/>
        <v>0</v>
      </c>
      <c r="Q168" s="71">
        <f t="shared" si="42"/>
        <v>0</v>
      </c>
      <c r="R168" s="71">
        <f t="shared" si="43"/>
        <v>0</v>
      </c>
      <c r="S168" s="3">
        <f t="shared" si="35"/>
        <v>0</v>
      </c>
      <c r="T168" s="13" t="b">
        <f t="shared" si="36"/>
        <v>0</v>
      </c>
    </row>
    <row r="169" spans="2:20" x14ac:dyDescent="0.25">
      <c r="B169" s="1">
        <v>146</v>
      </c>
      <c r="C169" s="3">
        <f t="shared" si="44"/>
        <v>0</v>
      </c>
      <c r="D169" s="5">
        <f t="shared" si="30"/>
        <v>0</v>
      </c>
      <c r="E169" s="3">
        <f t="shared" si="31"/>
        <v>0</v>
      </c>
      <c r="F169" s="3">
        <f t="shared" si="32"/>
        <v>0</v>
      </c>
      <c r="G169" s="3">
        <f t="shared" si="37"/>
        <v>0</v>
      </c>
      <c r="H169" s="3">
        <f t="shared" si="38"/>
        <v>0</v>
      </c>
      <c r="I169" s="13" t="b">
        <f t="shared" si="33"/>
        <v>1</v>
      </c>
      <c r="M169" s="3">
        <f t="shared" si="39"/>
        <v>0</v>
      </c>
      <c r="N169" s="5">
        <f t="shared" si="40"/>
        <v>3471238.2709404742</v>
      </c>
      <c r="O169" s="3">
        <f t="shared" si="41"/>
        <v>0</v>
      </c>
      <c r="P169" s="3">
        <f t="shared" si="34"/>
        <v>0</v>
      </c>
      <c r="Q169" s="71">
        <f t="shared" si="42"/>
        <v>0</v>
      </c>
      <c r="R169" s="71">
        <f t="shared" si="43"/>
        <v>0</v>
      </c>
      <c r="S169" s="3">
        <f t="shared" si="35"/>
        <v>0</v>
      </c>
      <c r="T169" s="13" t="b">
        <f t="shared" si="36"/>
        <v>0</v>
      </c>
    </row>
    <row r="170" spans="2:20" x14ac:dyDescent="0.25">
      <c r="B170" s="1">
        <v>147</v>
      </c>
      <c r="C170" s="3">
        <f t="shared" si="44"/>
        <v>0</v>
      </c>
      <c r="D170" s="5">
        <f t="shared" si="30"/>
        <v>0</v>
      </c>
      <c r="E170" s="3">
        <f t="shared" si="31"/>
        <v>0</v>
      </c>
      <c r="F170" s="3">
        <f t="shared" si="32"/>
        <v>0</v>
      </c>
      <c r="G170" s="3">
        <f t="shared" si="37"/>
        <v>0</v>
      </c>
      <c r="H170" s="3">
        <f t="shared" si="38"/>
        <v>0</v>
      </c>
      <c r="I170" s="13" t="b">
        <f t="shared" si="33"/>
        <v>1</v>
      </c>
      <c r="M170" s="3">
        <f t="shared" si="39"/>
        <v>0</v>
      </c>
      <c r="N170" s="5">
        <f t="shared" si="40"/>
        <v>3471238.2709404742</v>
      </c>
      <c r="O170" s="3">
        <f t="shared" si="41"/>
        <v>0</v>
      </c>
      <c r="P170" s="3">
        <f t="shared" si="34"/>
        <v>0</v>
      </c>
      <c r="Q170" s="71">
        <f t="shared" si="42"/>
        <v>0</v>
      </c>
      <c r="R170" s="71">
        <f t="shared" si="43"/>
        <v>0</v>
      </c>
      <c r="S170" s="3">
        <f t="shared" si="35"/>
        <v>0</v>
      </c>
      <c r="T170" s="13" t="b">
        <f t="shared" si="36"/>
        <v>0</v>
      </c>
    </row>
    <row r="171" spans="2:20" x14ac:dyDescent="0.25">
      <c r="B171" s="1">
        <v>148</v>
      </c>
      <c r="C171" s="3">
        <f t="shared" si="44"/>
        <v>0</v>
      </c>
      <c r="D171" s="5">
        <f t="shared" si="30"/>
        <v>0</v>
      </c>
      <c r="E171" s="3">
        <f t="shared" si="31"/>
        <v>0</v>
      </c>
      <c r="F171" s="3">
        <f t="shared" si="32"/>
        <v>0</v>
      </c>
      <c r="G171" s="3">
        <f t="shared" si="37"/>
        <v>0</v>
      </c>
      <c r="H171" s="3">
        <f t="shared" si="38"/>
        <v>0</v>
      </c>
      <c r="I171" s="13" t="b">
        <f t="shared" si="33"/>
        <v>1</v>
      </c>
      <c r="M171" s="3">
        <f t="shared" si="39"/>
        <v>0</v>
      </c>
      <c r="N171" s="5">
        <f t="shared" si="40"/>
        <v>3471238.2709404742</v>
      </c>
      <c r="O171" s="3">
        <f t="shared" si="41"/>
        <v>0</v>
      </c>
      <c r="P171" s="3">
        <f t="shared" si="34"/>
        <v>0</v>
      </c>
      <c r="Q171" s="71">
        <f t="shared" si="42"/>
        <v>0</v>
      </c>
      <c r="R171" s="71">
        <f t="shared" si="43"/>
        <v>0</v>
      </c>
      <c r="S171" s="3">
        <f t="shared" si="35"/>
        <v>0</v>
      </c>
      <c r="T171" s="13" t="b">
        <f t="shared" si="36"/>
        <v>0</v>
      </c>
    </row>
    <row r="172" spans="2:20" x14ac:dyDescent="0.25">
      <c r="B172" s="1">
        <v>149</v>
      </c>
      <c r="C172" s="3">
        <f t="shared" si="44"/>
        <v>0</v>
      </c>
      <c r="D172" s="5">
        <f t="shared" si="30"/>
        <v>0</v>
      </c>
      <c r="E172" s="3">
        <f t="shared" si="31"/>
        <v>0</v>
      </c>
      <c r="F172" s="3">
        <f t="shared" si="32"/>
        <v>0</v>
      </c>
      <c r="G172" s="3">
        <f t="shared" si="37"/>
        <v>0</v>
      </c>
      <c r="H172" s="3">
        <f t="shared" si="38"/>
        <v>0</v>
      </c>
      <c r="I172" s="13" t="b">
        <f t="shared" si="33"/>
        <v>1</v>
      </c>
      <c r="M172" s="3">
        <f t="shared" si="39"/>
        <v>0</v>
      </c>
      <c r="N172" s="5">
        <f t="shared" si="40"/>
        <v>3471238.2709404742</v>
      </c>
      <c r="O172" s="3">
        <f t="shared" si="41"/>
        <v>0</v>
      </c>
      <c r="P172" s="3">
        <f t="shared" si="34"/>
        <v>0</v>
      </c>
      <c r="Q172" s="71">
        <f t="shared" si="42"/>
        <v>0</v>
      </c>
      <c r="R172" s="71">
        <f t="shared" si="43"/>
        <v>0</v>
      </c>
      <c r="S172" s="3">
        <f t="shared" si="35"/>
        <v>0</v>
      </c>
      <c r="T172" s="13" t="b">
        <f t="shared" si="36"/>
        <v>0</v>
      </c>
    </row>
    <row r="173" spans="2:20" x14ac:dyDescent="0.25">
      <c r="B173" s="1">
        <v>150</v>
      </c>
      <c r="C173" s="3">
        <f t="shared" si="44"/>
        <v>0</v>
      </c>
      <c r="D173" s="5">
        <f t="shared" si="30"/>
        <v>0</v>
      </c>
      <c r="E173" s="3">
        <f t="shared" si="31"/>
        <v>0</v>
      </c>
      <c r="F173" s="3">
        <f t="shared" si="32"/>
        <v>0</v>
      </c>
      <c r="G173" s="3">
        <f t="shared" si="37"/>
        <v>0</v>
      </c>
      <c r="H173" s="3">
        <f t="shared" si="38"/>
        <v>0</v>
      </c>
      <c r="I173" s="13" t="b">
        <f t="shared" si="33"/>
        <v>1</v>
      </c>
      <c r="M173" s="3">
        <f t="shared" si="39"/>
        <v>0</v>
      </c>
      <c r="N173" s="5">
        <f t="shared" si="40"/>
        <v>3471238.2709404742</v>
      </c>
      <c r="O173" s="3">
        <f t="shared" si="41"/>
        <v>0</v>
      </c>
      <c r="P173" s="3">
        <f t="shared" si="34"/>
        <v>0</v>
      </c>
      <c r="Q173" s="71">
        <f t="shared" si="42"/>
        <v>0</v>
      </c>
      <c r="R173" s="71">
        <f t="shared" si="43"/>
        <v>0</v>
      </c>
      <c r="S173" s="3">
        <f t="shared" si="35"/>
        <v>0</v>
      </c>
      <c r="T173" s="13" t="b">
        <f t="shared" si="36"/>
        <v>0</v>
      </c>
    </row>
    <row r="174" spans="2:20" x14ac:dyDescent="0.25">
      <c r="B174" s="1">
        <v>151</v>
      </c>
      <c r="C174" s="3">
        <f t="shared" si="44"/>
        <v>0</v>
      </c>
      <c r="D174" s="5">
        <f t="shared" si="30"/>
        <v>0</v>
      </c>
      <c r="E174" s="3">
        <f t="shared" si="31"/>
        <v>0</v>
      </c>
      <c r="F174" s="3">
        <f t="shared" si="32"/>
        <v>0</v>
      </c>
      <c r="G174" s="3">
        <f t="shared" si="37"/>
        <v>0</v>
      </c>
      <c r="H174" s="3">
        <f t="shared" si="38"/>
        <v>0</v>
      </c>
      <c r="I174" s="13" t="b">
        <f t="shared" si="33"/>
        <v>1</v>
      </c>
      <c r="M174" s="3">
        <f t="shared" si="39"/>
        <v>0</v>
      </c>
      <c r="N174" s="5">
        <f t="shared" si="40"/>
        <v>3471238.2709404742</v>
      </c>
      <c r="O174" s="3">
        <f t="shared" si="41"/>
        <v>0</v>
      </c>
      <c r="P174" s="3">
        <f t="shared" si="34"/>
        <v>0</v>
      </c>
      <c r="Q174" s="71">
        <f t="shared" si="42"/>
        <v>0</v>
      </c>
      <c r="R174" s="71">
        <f t="shared" si="43"/>
        <v>0</v>
      </c>
      <c r="S174" s="3">
        <f t="shared" si="35"/>
        <v>0</v>
      </c>
      <c r="T174" s="13" t="b">
        <f t="shared" si="36"/>
        <v>0</v>
      </c>
    </row>
    <row r="175" spans="2:20" x14ac:dyDescent="0.25">
      <c r="B175" s="1">
        <v>152</v>
      </c>
      <c r="C175" s="3">
        <f t="shared" si="44"/>
        <v>0</v>
      </c>
      <c r="D175" s="5">
        <f t="shared" si="30"/>
        <v>0</v>
      </c>
      <c r="E175" s="3">
        <f t="shared" si="31"/>
        <v>0</v>
      </c>
      <c r="F175" s="3">
        <f t="shared" si="32"/>
        <v>0</v>
      </c>
      <c r="G175" s="3">
        <f t="shared" si="37"/>
        <v>0</v>
      </c>
      <c r="H175" s="3">
        <f t="shared" si="38"/>
        <v>0</v>
      </c>
      <c r="I175" s="13" t="b">
        <f t="shared" si="33"/>
        <v>1</v>
      </c>
      <c r="M175" s="3">
        <f t="shared" si="39"/>
        <v>0</v>
      </c>
      <c r="N175" s="5">
        <f t="shared" si="40"/>
        <v>3471238.2709404742</v>
      </c>
      <c r="O175" s="3">
        <f t="shared" si="41"/>
        <v>0</v>
      </c>
      <c r="P175" s="3">
        <f t="shared" si="34"/>
        <v>0</v>
      </c>
      <c r="Q175" s="71">
        <f t="shared" si="42"/>
        <v>0</v>
      </c>
      <c r="R175" s="71">
        <f t="shared" si="43"/>
        <v>0</v>
      </c>
      <c r="S175" s="3">
        <f t="shared" si="35"/>
        <v>0</v>
      </c>
      <c r="T175" s="13" t="b">
        <f t="shared" si="36"/>
        <v>0</v>
      </c>
    </row>
    <row r="176" spans="2:20" x14ac:dyDescent="0.25">
      <c r="B176" s="1">
        <v>153</v>
      </c>
      <c r="C176" s="3">
        <f t="shared" si="44"/>
        <v>0</v>
      </c>
      <c r="D176" s="5">
        <f t="shared" si="30"/>
        <v>0</v>
      </c>
      <c r="E176" s="3">
        <f t="shared" si="31"/>
        <v>0</v>
      </c>
      <c r="F176" s="3">
        <f t="shared" si="32"/>
        <v>0</v>
      </c>
      <c r="G176" s="3">
        <f t="shared" si="37"/>
        <v>0</v>
      </c>
      <c r="H176" s="3">
        <f t="shared" si="38"/>
        <v>0</v>
      </c>
      <c r="I176" s="13" t="b">
        <f t="shared" si="33"/>
        <v>1</v>
      </c>
      <c r="M176" s="3">
        <f t="shared" si="39"/>
        <v>0</v>
      </c>
      <c r="N176" s="5">
        <f t="shared" si="40"/>
        <v>3471238.2709404742</v>
      </c>
      <c r="O176" s="3">
        <f t="shared" si="41"/>
        <v>0</v>
      </c>
      <c r="P176" s="3">
        <f t="shared" si="34"/>
        <v>0</v>
      </c>
      <c r="Q176" s="71">
        <f t="shared" si="42"/>
        <v>0</v>
      </c>
      <c r="R176" s="71">
        <f t="shared" si="43"/>
        <v>0</v>
      </c>
      <c r="S176" s="3">
        <f t="shared" si="35"/>
        <v>0</v>
      </c>
      <c r="T176" s="13" t="b">
        <f t="shared" si="36"/>
        <v>0</v>
      </c>
    </row>
    <row r="177" spans="2:20" x14ac:dyDescent="0.25">
      <c r="B177" s="1">
        <v>154</v>
      </c>
      <c r="C177" s="3">
        <f t="shared" si="44"/>
        <v>0</v>
      </c>
      <c r="D177" s="5">
        <f t="shared" si="30"/>
        <v>0</v>
      </c>
      <c r="E177" s="3">
        <f t="shared" si="31"/>
        <v>0</v>
      </c>
      <c r="F177" s="3">
        <f t="shared" si="32"/>
        <v>0</v>
      </c>
      <c r="G177" s="3">
        <f t="shared" si="37"/>
        <v>0</v>
      </c>
      <c r="H177" s="3">
        <f t="shared" si="38"/>
        <v>0</v>
      </c>
      <c r="I177" s="13" t="b">
        <f t="shared" si="33"/>
        <v>1</v>
      </c>
      <c r="M177" s="3">
        <f t="shared" si="39"/>
        <v>0</v>
      </c>
      <c r="N177" s="5">
        <f t="shared" si="40"/>
        <v>3471238.2709404742</v>
      </c>
      <c r="O177" s="3">
        <f t="shared" si="41"/>
        <v>0</v>
      </c>
      <c r="P177" s="3">
        <f t="shared" si="34"/>
        <v>0</v>
      </c>
      <c r="Q177" s="71">
        <f t="shared" si="42"/>
        <v>0</v>
      </c>
      <c r="R177" s="71">
        <f t="shared" si="43"/>
        <v>0</v>
      </c>
      <c r="S177" s="3">
        <f t="shared" si="35"/>
        <v>0</v>
      </c>
      <c r="T177" s="13" t="b">
        <f t="shared" si="36"/>
        <v>0</v>
      </c>
    </row>
    <row r="178" spans="2:20" x14ac:dyDescent="0.25">
      <c r="B178" s="1">
        <v>155</v>
      </c>
      <c r="C178" s="3">
        <f t="shared" si="44"/>
        <v>0</v>
      </c>
      <c r="D178" s="5">
        <f t="shared" si="30"/>
        <v>0</v>
      </c>
      <c r="E178" s="3">
        <f t="shared" si="31"/>
        <v>0</v>
      </c>
      <c r="F178" s="3">
        <f t="shared" si="32"/>
        <v>0</v>
      </c>
      <c r="G178" s="3">
        <f t="shared" si="37"/>
        <v>0</v>
      </c>
      <c r="H178" s="3">
        <f t="shared" si="38"/>
        <v>0</v>
      </c>
      <c r="I178" s="13" t="b">
        <f t="shared" si="33"/>
        <v>1</v>
      </c>
      <c r="M178" s="3">
        <f t="shared" si="39"/>
        <v>0</v>
      </c>
      <c r="N178" s="5">
        <f t="shared" si="40"/>
        <v>3471238.2709404742</v>
      </c>
      <c r="O178" s="3">
        <f t="shared" si="41"/>
        <v>0</v>
      </c>
      <c r="P178" s="3">
        <f t="shared" si="34"/>
        <v>0</v>
      </c>
      <c r="Q178" s="71">
        <f t="shared" si="42"/>
        <v>0</v>
      </c>
      <c r="R178" s="71">
        <f t="shared" si="43"/>
        <v>0</v>
      </c>
      <c r="S178" s="3">
        <f t="shared" si="35"/>
        <v>0</v>
      </c>
      <c r="T178" s="13" t="b">
        <f t="shared" si="36"/>
        <v>0</v>
      </c>
    </row>
    <row r="179" spans="2:20" x14ac:dyDescent="0.25">
      <c r="B179" s="1">
        <v>156</v>
      </c>
      <c r="C179" s="3">
        <f t="shared" si="44"/>
        <v>0</v>
      </c>
      <c r="D179" s="5">
        <f t="shared" si="30"/>
        <v>0</v>
      </c>
      <c r="E179" s="3">
        <f t="shared" si="31"/>
        <v>0</v>
      </c>
      <c r="F179" s="3">
        <f t="shared" si="32"/>
        <v>0</v>
      </c>
      <c r="G179" s="3">
        <f t="shared" si="37"/>
        <v>0</v>
      </c>
      <c r="H179" s="3">
        <f t="shared" si="38"/>
        <v>0</v>
      </c>
      <c r="I179" s="13" t="b">
        <f t="shared" si="33"/>
        <v>1</v>
      </c>
      <c r="M179" s="3">
        <f t="shared" si="39"/>
        <v>0</v>
      </c>
      <c r="N179" s="5">
        <f t="shared" si="40"/>
        <v>3471238.2709404742</v>
      </c>
      <c r="O179" s="3">
        <f t="shared" si="41"/>
        <v>0</v>
      </c>
      <c r="P179" s="3">
        <f t="shared" si="34"/>
        <v>0</v>
      </c>
      <c r="Q179" s="71">
        <f t="shared" si="42"/>
        <v>0</v>
      </c>
      <c r="R179" s="71">
        <f t="shared" si="43"/>
        <v>0</v>
      </c>
      <c r="S179" s="3">
        <f t="shared" si="35"/>
        <v>0</v>
      </c>
      <c r="T179" s="13" t="b">
        <f t="shared" si="36"/>
        <v>0</v>
      </c>
    </row>
    <row r="180" spans="2:20" x14ac:dyDescent="0.25">
      <c r="B180" s="1">
        <v>157</v>
      </c>
      <c r="C180" s="3">
        <f t="shared" si="44"/>
        <v>0</v>
      </c>
      <c r="D180" s="5">
        <f t="shared" si="30"/>
        <v>0</v>
      </c>
      <c r="E180" s="3">
        <f t="shared" si="31"/>
        <v>0</v>
      </c>
      <c r="F180" s="3">
        <f t="shared" si="32"/>
        <v>0</v>
      </c>
      <c r="G180" s="3">
        <f t="shared" si="37"/>
        <v>0</v>
      </c>
      <c r="H180" s="3">
        <f t="shared" si="38"/>
        <v>0</v>
      </c>
      <c r="I180" s="13" t="b">
        <f t="shared" si="33"/>
        <v>1</v>
      </c>
      <c r="M180" s="3">
        <f t="shared" si="39"/>
        <v>0</v>
      </c>
      <c r="N180" s="5">
        <f t="shared" si="40"/>
        <v>3471238.2709404742</v>
      </c>
      <c r="O180" s="3">
        <f t="shared" si="41"/>
        <v>0</v>
      </c>
      <c r="P180" s="3">
        <f t="shared" si="34"/>
        <v>0</v>
      </c>
      <c r="Q180" s="71">
        <f t="shared" si="42"/>
        <v>0</v>
      </c>
      <c r="R180" s="71">
        <f t="shared" si="43"/>
        <v>0</v>
      </c>
      <c r="S180" s="3">
        <f t="shared" si="35"/>
        <v>0</v>
      </c>
      <c r="T180" s="13" t="b">
        <f t="shared" si="36"/>
        <v>0</v>
      </c>
    </row>
    <row r="181" spans="2:20" x14ac:dyDescent="0.25">
      <c r="B181" s="1">
        <v>158</v>
      </c>
      <c r="C181" s="3">
        <f t="shared" si="44"/>
        <v>0</v>
      </c>
      <c r="D181" s="5">
        <f t="shared" si="30"/>
        <v>0</v>
      </c>
      <c r="E181" s="3">
        <f t="shared" si="31"/>
        <v>0</v>
      </c>
      <c r="F181" s="3">
        <f t="shared" si="32"/>
        <v>0</v>
      </c>
      <c r="G181" s="3">
        <f t="shared" si="37"/>
        <v>0</v>
      </c>
      <c r="H181" s="3">
        <f t="shared" si="38"/>
        <v>0</v>
      </c>
      <c r="I181" s="13" t="b">
        <f t="shared" si="33"/>
        <v>1</v>
      </c>
      <c r="M181" s="3">
        <f t="shared" si="39"/>
        <v>0</v>
      </c>
      <c r="N181" s="5">
        <f t="shared" si="40"/>
        <v>3471238.2709404742</v>
      </c>
      <c r="O181" s="3">
        <f t="shared" si="41"/>
        <v>0</v>
      </c>
      <c r="P181" s="3">
        <f t="shared" si="34"/>
        <v>0</v>
      </c>
      <c r="Q181" s="71">
        <f t="shared" si="42"/>
        <v>0</v>
      </c>
      <c r="R181" s="71">
        <f t="shared" si="43"/>
        <v>0</v>
      </c>
      <c r="S181" s="3">
        <f t="shared" si="35"/>
        <v>0</v>
      </c>
      <c r="T181" s="13" t="b">
        <f t="shared" si="36"/>
        <v>0</v>
      </c>
    </row>
    <row r="182" spans="2:20" x14ac:dyDescent="0.25">
      <c r="B182" s="1">
        <v>159</v>
      </c>
      <c r="C182" s="3">
        <f t="shared" si="44"/>
        <v>0</v>
      </c>
      <c r="D182" s="5">
        <f t="shared" si="30"/>
        <v>0</v>
      </c>
      <c r="E182" s="3">
        <f t="shared" si="31"/>
        <v>0</v>
      </c>
      <c r="F182" s="3">
        <f t="shared" si="32"/>
        <v>0</v>
      </c>
      <c r="G182" s="3">
        <f t="shared" si="37"/>
        <v>0</v>
      </c>
      <c r="H182" s="3">
        <f t="shared" si="38"/>
        <v>0</v>
      </c>
      <c r="I182" s="13" t="b">
        <f t="shared" si="33"/>
        <v>1</v>
      </c>
      <c r="M182" s="3">
        <f t="shared" si="39"/>
        <v>0</v>
      </c>
      <c r="N182" s="5">
        <f t="shared" si="40"/>
        <v>3471238.2709404742</v>
      </c>
      <c r="O182" s="3">
        <f t="shared" si="41"/>
        <v>0</v>
      </c>
      <c r="P182" s="3">
        <f t="shared" si="34"/>
        <v>0</v>
      </c>
      <c r="Q182" s="71">
        <f t="shared" si="42"/>
        <v>0</v>
      </c>
      <c r="R182" s="71">
        <f t="shared" si="43"/>
        <v>0</v>
      </c>
      <c r="S182" s="3">
        <f t="shared" si="35"/>
        <v>0</v>
      </c>
      <c r="T182" s="13" t="b">
        <f t="shared" si="36"/>
        <v>0</v>
      </c>
    </row>
    <row r="183" spans="2:20" x14ac:dyDescent="0.25">
      <c r="B183" s="1">
        <v>160</v>
      </c>
      <c r="C183" s="3">
        <f t="shared" si="44"/>
        <v>0</v>
      </c>
      <c r="D183" s="5">
        <f t="shared" si="30"/>
        <v>0</v>
      </c>
      <c r="E183" s="3">
        <f t="shared" si="31"/>
        <v>0</v>
      </c>
      <c r="F183" s="3">
        <f t="shared" si="32"/>
        <v>0</v>
      </c>
      <c r="G183" s="3">
        <f t="shared" si="37"/>
        <v>0</v>
      </c>
      <c r="H183" s="3">
        <f t="shared" si="38"/>
        <v>0</v>
      </c>
      <c r="I183" s="13" t="b">
        <f t="shared" si="33"/>
        <v>1</v>
      </c>
      <c r="M183" s="3">
        <f t="shared" si="39"/>
        <v>0</v>
      </c>
      <c r="N183" s="5">
        <f t="shared" si="40"/>
        <v>3471238.2709404742</v>
      </c>
      <c r="O183" s="3">
        <f t="shared" si="41"/>
        <v>0</v>
      </c>
      <c r="P183" s="3">
        <f t="shared" si="34"/>
        <v>0</v>
      </c>
      <c r="Q183" s="71">
        <f t="shared" si="42"/>
        <v>0</v>
      </c>
      <c r="R183" s="71">
        <f t="shared" si="43"/>
        <v>0</v>
      </c>
      <c r="S183" s="3">
        <f t="shared" si="35"/>
        <v>0</v>
      </c>
      <c r="T183" s="13" t="b">
        <f t="shared" si="36"/>
        <v>0</v>
      </c>
    </row>
    <row r="184" spans="2:20" x14ac:dyDescent="0.25">
      <c r="B184" s="1">
        <v>161</v>
      </c>
      <c r="C184" s="3">
        <f t="shared" si="44"/>
        <v>0</v>
      </c>
      <c r="D184" s="5">
        <f t="shared" si="30"/>
        <v>0</v>
      </c>
      <c r="E184" s="3">
        <f t="shared" si="31"/>
        <v>0</v>
      </c>
      <c r="F184" s="3">
        <f t="shared" si="32"/>
        <v>0</v>
      </c>
      <c r="G184" s="3">
        <f t="shared" si="37"/>
        <v>0</v>
      </c>
      <c r="H184" s="3">
        <f t="shared" si="38"/>
        <v>0</v>
      </c>
      <c r="I184" s="13" t="b">
        <f t="shared" si="33"/>
        <v>1</v>
      </c>
      <c r="M184" s="3">
        <f t="shared" si="39"/>
        <v>0</v>
      </c>
      <c r="N184" s="5">
        <f t="shared" si="40"/>
        <v>3471238.2709404742</v>
      </c>
      <c r="O184" s="3">
        <f t="shared" si="41"/>
        <v>0</v>
      </c>
      <c r="P184" s="3">
        <f t="shared" si="34"/>
        <v>0</v>
      </c>
      <c r="Q184" s="71">
        <f t="shared" si="42"/>
        <v>0</v>
      </c>
      <c r="R184" s="71">
        <f t="shared" si="43"/>
        <v>0</v>
      </c>
      <c r="S184" s="3">
        <f t="shared" si="35"/>
        <v>0</v>
      </c>
      <c r="T184" s="13" t="b">
        <f t="shared" si="36"/>
        <v>0</v>
      </c>
    </row>
    <row r="185" spans="2:20" x14ac:dyDescent="0.25">
      <c r="B185" s="1">
        <v>162</v>
      </c>
      <c r="C185" s="3">
        <f t="shared" si="44"/>
        <v>0</v>
      </c>
      <c r="D185" s="5">
        <f t="shared" si="30"/>
        <v>0</v>
      </c>
      <c r="E185" s="3">
        <f t="shared" si="31"/>
        <v>0</v>
      </c>
      <c r="F185" s="3">
        <f t="shared" si="32"/>
        <v>0</v>
      </c>
      <c r="G185" s="3">
        <f t="shared" si="37"/>
        <v>0</v>
      </c>
      <c r="H185" s="3">
        <f t="shared" si="38"/>
        <v>0</v>
      </c>
      <c r="I185" s="13" t="b">
        <f t="shared" si="33"/>
        <v>1</v>
      </c>
      <c r="M185" s="3">
        <f t="shared" si="39"/>
        <v>0</v>
      </c>
      <c r="N185" s="5">
        <f t="shared" si="40"/>
        <v>3471238.2709404742</v>
      </c>
      <c r="O185" s="3">
        <f t="shared" si="41"/>
        <v>0</v>
      </c>
      <c r="P185" s="3">
        <f t="shared" si="34"/>
        <v>0</v>
      </c>
      <c r="Q185" s="71">
        <f t="shared" si="42"/>
        <v>0</v>
      </c>
      <c r="R185" s="71">
        <f t="shared" si="43"/>
        <v>0</v>
      </c>
      <c r="S185" s="3">
        <f t="shared" si="35"/>
        <v>0</v>
      </c>
      <c r="T185" s="13" t="b">
        <f t="shared" si="36"/>
        <v>0</v>
      </c>
    </row>
    <row r="186" spans="2:20" x14ac:dyDescent="0.25">
      <c r="B186" s="1">
        <v>163</v>
      </c>
      <c r="C186" s="3">
        <f t="shared" si="44"/>
        <v>0</v>
      </c>
      <c r="D186" s="5">
        <f t="shared" si="30"/>
        <v>0</v>
      </c>
      <c r="E186" s="3">
        <f t="shared" si="31"/>
        <v>0</v>
      </c>
      <c r="F186" s="3">
        <f t="shared" si="32"/>
        <v>0</v>
      </c>
      <c r="G186" s="3">
        <f t="shared" si="37"/>
        <v>0</v>
      </c>
      <c r="H186" s="3">
        <f t="shared" si="38"/>
        <v>0</v>
      </c>
      <c r="I186" s="13" t="b">
        <f t="shared" si="33"/>
        <v>1</v>
      </c>
      <c r="M186" s="3">
        <f t="shared" si="39"/>
        <v>0</v>
      </c>
      <c r="N186" s="5">
        <f t="shared" si="40"/>
        <v>3471238.2709404742</v>
      </c>
      <c r="O186" s="3">
        <f t="shared" si="41"/>
        <v>0</v>
      </c>
      <c r="P186" s="3">
        <f t="shared" si="34"/>
        <v>0</v>
      </c>
      <c r="Q186" s="71">
        <f t="shared" si="42"/>
        <v>0</v>
      </c>
      <c r="R186" s="71">
        <f t="shared" si="43"/>
        <v>0</v>
      </c>
      <c r="S186" s="3">
        <f t="shared" si="35"/>
        <v>0</v>
      </c>
      <c r="T186" s="13" t="b">
        <f t="shared" si="36"/>
        <v>0</v>
      </c>
    </row>
    <row r="187" spans="2:20" x14ac:dyDescent="0.25">
      <c r="B187" s="1">
        <v>164</v>
      </c>
      <c r="C187" s="3">
        <f t="shared" si="44"/>
        <v>0</v>
      </c>
      <c r="D187" s="5">
        <f t="shared" si="30"/>
        <v>0</v>
      </c>
      <c r="E187" s="3">
        <f t="shared" si="31"/>
        <v>0</v>
      </c>
      <c r="F187" s="3">
        <f t="shared" si="32"/>
        <v>0</v>
      </c>
      <c r="G187" s="3">
        <f t="shared" si="37"/>
        <v>0</v>
      </c>
      <c r="H187" s="3">
        <f t="shared" si="38"/>
        <v>0</v>
      </c>
      <c r="I187" s="13" t="b">
        <f t="shared" si="33"/>
        <v>1</v>
      </c>
      <c r="M187" s="3">
        <f t="shared" si="39"/>
        <v>0</v>
      </c>
      <c r="N187" s="5">
        <f t="shared" si="40"/>
        <v>3471238.2709404742</v>
      </c>
      <c r="O187" s="3">
        <f t="shared" si="41"/>
        <v>0</v>
      </c>
      <c r="P187" s="3">
        <f t="shared" si="34"/>
        <v>0</v>
      </c>
      <c r="Q187" s="71">
        <f t="shared" si="42"/>
        <v>0</v>
      </c>
      <c r="R187" s="71">
        <f t="shared" si="43"/>
        <v>0</v>
      </c>
      <c r="S187" s="3">
        <f t="shared" si="35"/>
        <v>0</v>
      </c>
      <c r="T187" s="13" t="b">
        <f t="shared" si="36"/>
        <v>0</v>
      </c>
    </row>
    <row r="188" spans="2:20" x14ac:dyDescent="0.25">
      <c r="B188" s="1">
        <v>165</v>
      </c>
      <c r="C188" s="3">
        <f t="shared" si="44"/>
        <v>0</v>
      </c>
      <c r="D188" s="5">
        <f t="shared" si="30"/>
        <v>0</v>
      </c>
      <c r="E188" s="3">
        <f t="shared" si="31"/>
        <v>0</v>
      </c>
      <c r="F188" s="3">
        <f t="shared" si="32"/>
        <v>0</v>
      </c>
      <c r="G188" s="3">
        <f t="shared" si="37"/>
        <v>0</v>
      </c>
      <c r="H188" s="3">
        <f t="shared" si="38"/>
        <v>0</v>
      </c>
      <c r="I188" s="13" t="b">
        <f t="shared" si="33"/>
        <v>1</v>
      </c>
      <c r="M188" s="3">
        <f t="shared" si="39"/>
        <v>0</v>
      </c>
      <c r="N188" s="5">
        <f t="shared" si="40"/>
        <v>3471238.2709404742</v>
      </c>
      <c r="O188" s="3">
        <f t="shared" si="41"/>
        <v>0</v>
      </c>
      <c r="P188" s="3">
        <f t="shared" si="34"/>
        <v>0</v>
      </c>
      <c r="Q188" s="71">
        <f t="shared" si="42"/>
        <v>0</v>
      </c>
      <c r="R188" s="71">
        <f t="shared" si="43"/>
        <v>0</v>
      </c>
      <c r="S188" s="3">
        <f t="shared" si="35"/>
        <v>0</v>
      </c>
      <c r="T188" s="13" t="b">
        <f t="shared" si="36"/>
        <v>0</v>
      </c>
    </row>
    <row r="189" spans="2:20" x14ac:dyDescent="0.25">
      <c r="B189" s="1">
        <v>166</v>
      </c>
      <c r="C189" s="3">
        <f t="shared" si="44"/>
        <v>0</v>
      </c>
      <c r="D189" s="5">
        <f t="shared" si="30"/>
        <v>0</v>
      </c>
      <c r="E189" s="3">
        <f t="shared" si="31"/>
        <v>0</v>
      </c>
      <c r="F189" s="3">
        <f t="shared" si="32"/>
        <v>0</v>
      </c>
      <c r="G189" s="3">
        <f t="shared" si="37"/>
        <v>0</v>
      </c>
      <c r="H189" s="3">
        <f t="shared" si="38"/>
        <v>0</v>
      </c>
      <c r="I189" s="13" t="b">
        <f t="shared" si="33"/>
        <v>1</v>
      </c>
      <c r="M189" s="3">
        <f t="shared" si="39"/>
        <v>0</v>
      </c>
      <c r="N189" s="5">
        <f t="shared" si="40"/>
        <v>3471238.2709404742</v>
      </c>
      <c r="O189" s="3">
        <f t="shared" si="41"/>
        <v>0</v>
      </c>
      <c r="P189" s="3">
        <f t="shared" si="34"/>
        <v>0</v>
      </c>
      <c r="Q189" s="71">
        <f t="shared" si="42"/>
        <v>0</v>
      </c>
      <c r="R189" s="71">
        <f t="shared" si="43"/>
        <v>0</v>
      </c>
      <c r="S189" s="3">
        <f t="shared" si="35"/>
        <v>0</v>
      </c>
      <c r="T189" s="13" t="b">
        <f t="shared" si="36"/>
        <v>0</v>
      </c>
    </row>
    <row r="190" spans="2:20" x14ac:dyDescent="0.25">
      <c r="B190" s="1">
        <v>167</v>
      </c>
      <c r="C190" s="3">
        <f t="shared" si="44"/>
        <v>0</v>
      </c>
      <c r="D190" s="5">
        <f t="shared" si="30"/>
        <v>0</v>
      </c>
      <c r="E190" s="3">
        <f t="shared" si="31"/>
        <v>0</v>
      </c>
      <c r="F190" s="3">
        <f t="shared" si="32"/>
        <v>0</v>
      </c>
      <c r="G190" s="3">
        <f t="shared" si="37"/>
        <v>0</v>
      </c>
      <c r="H190" s="3">
        <f t="shared" si="38"/>
        <v>0</v>
      </c>
      <c r="I190" s="13" t="b">
        <f t="shared" si="33"/>
        <v>1</v>
      </c>
      <c r="M190" s="3">
        <f t="shared" si="39"/>
        <v>0</v>
      </c>
      <c r="N190" s="5">
        <f t="shared" si="40"/>
        <v>3471238.2709404742</v>
      </c>
      <c r="O190" s="3">
        <f t="shared" si="41"/>
        <v>0</v>
      </c>
      <c r="P190" s="3">
        <f t="shared" si="34"/>
        <v>0</v>
      </c>
      <c r="Q190" s="71">
        <f t="shared" si="42"/>
        <v>0</v>
      </c>
      <c r="R190" s="71">
        <f t="shared" si="43"/>
        <v>0</v>
      </c>
      <c r="S190" s="3">
        <f t="shared" si="35"/>
        <v>0</v>
      </c>
      <c r="T190" s="13" t="b">
        <f t="shared" si="36"/>
        <v>0</v>
      </c>
    </row>
    <row r="191" spans="2:20" x14ac:dyDescent="0.25">
      <c r="B191" s="1">
        <v>168</v>
      </c>
      <c r="C191" s="3">
        <f t="shared" si="44"/>
        <v>0</v>
      </c>
      <c r="D191" s="5">
        <f t="shared" si="30"/>
        <v>0</v>
      </c>
      <c r="E191" s="3">
        <f t="shared" si="31"/>
        <v>0</v>
      </c>
      <c r="F191" s="3">
        <f t="shared" si="32"/>
        <v>0</v>
      </c>
      <c r="G191" s="3">
        <f t="shared" si="37"/>
        <v>0</v>
      </c>
      <c r="H191" s="3">
        <f t="shared" si="38"/>
        <v>0</v>
      </c>
      <c r="I191" s="13" t="b">
        <f t="shared" si="33"/>
        <v>1</v>
      </c>
      <c r="M191" s="3">
        <f t="shared" si="39"/>
        <v>0</v>
      </c>
      <c r="N191" s="5">
        <f t="shared" si="40"/>
        <v>3471238.2709404742</v>
      </c>
      <c r="O191" s="3">
        <f t="shared" si="41"/>
        <v>0</v>
      </c>
      <c r="P191" s="3">
        <f t="shared" si="34"/>
        <v>0</v>
      </c>
      <c r="Q191" s="71">
        <f t="shared" si="42"/>
        <v>0</v>
      </c>
      <c r="R191" s="71">
        <f t="shared" si="43"/>
        <v>0</v>
      </c>
      <c r="S191" s="3">
        <f t="shared" si="35"/>
        <v>0</v>
      </c>
      <c r="T191" s="13" t="b">
        <f t="shared" si="36"/>
        <v>0</v>
      </c>
    </row>
    <row r="192" spans="2:20" x14ac:dyDescent="0.25">
      <c r="B192" s="1">
        <v>169</v>
      </c>
      <c r="C192" s="3">
        <f t="shared" si="44"/>
        <v>0</v>
      </c>
      <c r="D192" s="5">
        <f t="shared" si="30"/>
        <v>0</v>
      </c>
      <c r="E192" s="3">
        <f t="shared" si="31"/>
        <v>0</v>
      </c>
      <c r="F192" s="3">
        <f t="shared" si="32"/>
        <v>0</v>
      </c>
      <c r="G192" s="3">
        <f t="shared" si="37"/>
        <v>0</v>
      </c>
      <c r="H192" s="3">
        <f t="shared" si="38"/>
        <v>0</v>
      </c>
      <c r="I192" s="13" t="b">
        <f t="shared" si="33"/>
        <v>1</v>
      </c>
      <c r="M192" s="3">
        <f t="shared" si="39"/>
        <v>0</v>
      </c>
      <c r="N192" s="5">
        <f t="shared" si="40"/>
        <v>3471238.2709404742</v>
      </c>
      <c r="O192" s="3">
        <f t="shared" si="41"/>
        <v>0</v>
      </c>
      <c r="P192" s="3">
        <f t="shared" si="34"/>
        <v>0</v>
      </c>
      <c r="Q192" s="71">
        <f t="shared" si="42"/>
        <v>0</v>
      </c>
      <c r="R192" s="71">
        <f t="shared" si="43"/>
        <v>0</v>
      </c>
      <c r="S192" s="3">
        <f t="shared" si="35"/>
        <v>0</v>
      </c>
      <c r="T192" s="13" t="b">
        <f t="shared" si="36"/>
        <v>0</v>
      </c>
    </row>
    <row r="193" spans="2:20" x14ac:dyDescent="0.25">
      <c r="B193" s="1">
        <v>170</v>
      </c>
      <c r="C193" s="3">
        <f t="shared" si="44"/>
        <v>0</v>
      </c>
      <c r="D193" s="5">
        <f t="shared" si="30"/>
        <v>0</v>
      </c>
      <c r="E193" s="3">
        <f t="shared" si="31"/>
        <v>0</v>
      </c>
      <c r="F193" s="3">
        <f t="shared" si="32"/>
        <v>0</v>
      </c>
      <c r="G193" s="3">
        <f t="shared" si="37"/>
        <v>0</v>
      </c>
      <c r="H193" s="3">
        <f t="shared" si="38"/>
        <v>0</v>
      </c>
      <c r="I193" s="13" t="b">
        <f t="shared" si="33"/>
        <v>1</v>
      </c>
      <c r="M193" s="3">
        <f t="shared" si="39"/>
        <v>0</v>
      </c>
      <c r="N193" s="5">
        <f t="shared" si="40"/>
        <v>3471238.2709404742</v>
      </c>
      <c r="O193" s="3">
        <f t="shared" si="41"/>
        <v>0</v>
      </c>
      <c r="P193" s="3">
        <f t="shared" si="34"/>
        <v>0</v>
      </c>
      <c r="Q193" s="71">
        <f t="shared" si="42"/>
        <v>0</v>
      </c>
      <c r="R193" s="71">
        <f t="shared" si="43"/>
        <v>0</v>
      </c>
      <c r="S193" s="3">
        <f t="shared" si="35"/>
        <v>0</v>
      </c>
      <c r="T193" s="13" t="b">
        <f t="shared" si="36"/>
        <v>0</v>
      </c>
    </row>
    <row r="194" spans="2:20" x14ac:dyDescent="0.25">
      <c r="B194" s="1">
        <v>171</v>
      </c>
      <c r="C194" s="3">
        <f t="shared" si="44"/>
        <v>0</v>
      </c>
      <c r="D194" s="5">
        <f t="shared" si="30"/>
        <v>0</v>
      </c>
      <c r="E194" s="3">
        <f t="shared" si="31"/>
        <v>0</v>
      </c>
      <c r="F194" s="3">
        <f t="shared" si="32"/>
        <v>0</v>
      </c>
      <c r="G194" s="3">
        <f t="shared" si="37"/>
        <v>0</v>
      </c>
      <c r="H194" s="3">
        <f t="shared" si="38"/>
        <v>0</v>
      </c>
      <c r="I194" s="13" t="b">
        <f t="shared" si="33"/>
        <v>1</v>
      </c>
      <c r="M194" s="3">
        <f t="shared" si="39"/>
        <v>0</v>
      </c>
      <c r="N194" s="5">
        <f t="shared" si="40"/>
        <v>3471238.2709404742</v>
      </c>
      <c r="O194" s="3">
        <f t="shared" si="41"/>
        <v>0</v>
      </c>
      <c r="P194" s="3">
        <f t="shared" si="34"/>
        <v>0</v>
      </c>
      <c r="Q194" s="71">
        <f t="shared" si="42"/>
        <v>0</v>
      </c>
      <c r="R194" s="71">
        <f t="shared" si="43"/>
        <v>0</v>
      </c>
      <c r="S194" s="3">
        <f t="shared" si="35"/>
        <v>0</v>
      </c>
      <c r="T194" s="13" t="b">
        <f t="shared" si="36"/>
        <v>0</v>
      </c>
    </row>
    <row r="195" spans="2:20" x14ac:dyDescent="0.25">
      <c r="B195" s="1">
        <v>172</v>
      </c>
      <c r="C195" s="3">
        <f t="shared" si="44"/>
        <v>0</v>
      </c>
      <c r="D195" s="5">
        <f t="shared" si="30"/>
        <v>0</v>
      </c>
      <c r="E195" s="3">
        <f t="shared" si="31"/>
        <v>0</v>
      </c>
      <c r="F195" s="3">
        <f t="shared" si="32"/>
        <v>0</v>
      </c>
      <c r="G195" s="3">
        <f t="shared" si="37"/>
        <v>0</v>
      </c>
      <c r="H195" s="3">
        <f t="shared" si="38"/>
        <v>0</v>
      </c>
      <c r="I195" s="13" t="b">
        <f t="shared" si="33"/>
        <v>1</v>
      </c>
      <c r="M195" s="3">
        <f t="shared" si="39"/>
        <v>0</v>
      </c>
      <c r="N195" s="5">
        <f t="shared" si="40"/>
        <v>3471238.2709404742</v>
      </c>
      <c r="O195" s="3">
        <f t="shared" si="41"/>
        <v>0</v>
      </c>
      <c r="P195" s="3">
        <f t="shared" si="34"/>
        <v>0</v>
      </c>
      <c r="Q195" s="71">
        <f t="shared" si="42"/>
        <v>0</v>
      </c>
      <c r="R195" s="71">
        <f t="shared" si="43"/>
        <v>0</v>
      </c>
      <c r="S195" s="3">
        <f t="shared" si="35"/>
        <v>0</v>
      </c>
      <c r="T195" s="13" t="b">
        <f t="shared" si="36"/>
        <v>0</v>
      </c>
    </row>
    <row r="196" spans="2:20" x14ac:dyDescent="0.25">
      <c r="B196" s="1">
        <v>173</v>
      </c>
      <c r="C196" s="3">
        <f t="shared" si="44"/>
        <v>0</v>
      </c>
      <c r="D196" s="5">
        <f t="shared" si="30"/>
        <v>0</v>
      </c>
      <c r="E196" s="3">
        <f t="shared" si="31"/>
        <v>0</v>
      </c>
      <c r="F196" s="3">
        <f t="shared" si="32"/>
        <v>0</v>
      </c>
      <c r="G196" s="3">
        <f t="shared" si="37"/>
        <v>0</v>
      </c>
      <c r="H196" s="3">
        <f t="shared" si="38"/>
        <v>0</v>
      </c>
      <c r="I196" s="13" t="b">
        <f t="shared" si="33"/>
        <v>1</v>
      </c>
      <c r="M196" s="3">
        <f t="shared" si="39"/>
        <v>0</v>
      </c>
      <c r="N196" s="5">
        <f t="shared" si="40"/>
        <v>3471238.2709404742</v>
      </c>
      <c r="O196" s="3">
        <f t="shared" si="41"/>
        <v>0</v>
      </c>
      <c r="P196" s="3">
        <f t="shared" si="34"/>
        <v>0</v>
      </c>
      <c r="Q196" s="71">
        <f t="shared" si="42"/>
        <v>0</v>
      </c>
      <c r="R196" s="71">
        <f t="shared" si="43"/>
        <v>0</v>
      </c>
      <c r="S196" s="3">
        <f t="shared" si="35"/>
        <v>0</v>
      </c>
      <c r="T196" s="13" t="b">
        <f t="shared" si="36"/>
        <v>0</v>
      </c>
    </row>
    <row r="197" spans="2:20" x14ac:dyDescent="0.25">
      <c r="B197" s="1">
        <v>174</v>
      </c>
      <c r="C197" s="3">
        <f t="shared" si="44"/>
        <v>0</v>
      </c>
      <c r="D197" s="5">
        <f t="shared" si="30"/>
        <v>0</v>
      </c>
      <c r="E197" s="3">
        <f t="shared" si="31"/>
        <v>0</v>
      </c>
      <c r="F197" s="3">
        <f t="shared" si="32"/>
        <v>0</v>
      </c>
      <c r="G197" s="3">
        <f t="shared" si="37"/>
        <v>0</v>
      </c>
      <c r="H197" s="3">
        <f t="shared" si="38"/>
        <v>0</v>
      </c>
      <c r="I197" s="13" t="b">
        <f t="shared" si="33"/>
        <v>1</v>
      </c>
      <c r="M197" s="3">
        <f t="shared" si="39"/>
        <v>0</v>
      </c>
      <c r="N197" s="5">
        <f t="shared" si="40"/>
        <v>3471238.2709404742</v>
      </c>
      <c r="O197" s="3">
        <f t="shared" si="41"/>
        <v>0</v>
      </c>
      <c r="P197" s="3">
        <f t="shared" si="34"/>
        <v>0</v>
      </c>
      <c r="Q197" s="71">
        <f t="shared" si="42"/>
        <v>0</v>
      </c>
      <c r="R197" s="71">
        <f t="shared" si="43"/>
        <v>0</v>
      </c>
      <c r="S197" s="3">
        <f t="shared" si="35"/>
        <v>0</v>
      </c>
      <c r="T197" s="13" t="b">
        <f t="shared" si="36"/>
        <v>0</v>
      </c>
    </row>
    <row r="198" spans="2:20" x14ac:dyDescent="0.25">
      <c r="B198" s="1">
        <v>175</v>
      </c>
      <c r="C198" s="3">
        <f t="shared" si="44"/>
        <v>0</v>
      </c>
      <c r="D198" s="5">
        <f t="shared" si="30"/>
        <v>0</v>
      </c>
      <c r="E198" s="3">
        <f t="shared" si="31"/>
        <v>0</v>
      </c>
      <c r="F198" s="3">
        <f t="shared" si="32"/>
        <v>0</v>
      </c>
      <c r="G198" s="3">
        <f t="shared" si="37"/>
        <v>0</v>
      </c>
      <c r="H198" s="3">
        <f t="shared" si="38"/>
        <v>0</v>
      </c>
      <c r="I198" s="13" t="b">
        <f t="shared" si="33"/>
        <v>1</v>
      </c>
      <c r="M198" s="3">
        <f t="shared" si="39"/>
        <v>0</v>
      </c>
      <c r="N198" s="5">
        <f t="shared" si="40"/>
        <v>3471238.2709404742</v>
      </c>
      <c r="O198" s="3">
        <f t="shared" si="41"/>
        <v>0</v>
      </c>
      <c r="P198" s="3">
        <f t="shared" si="34"/>
        <v>0</v>
      </c>
      <c r="Q198" s="71">
        <f t="shared" si="42"/>
        <v>0</v>
      </c>
      <c r="R198" s="71">
        <f t="shared" si="43"/>
        <v>0</v>
      </c>
      <c r="S198" s="3">
        <f t="shared" si="35"/>
        <v>0</v>
      </c>
      <c r="T198" s="13" t="b">
        <f t="shared" si="36"/>
        <v>0</v>
      </c>
    </row>
    <row r="199" spans="2:20" x14ac:dyDescent="0.25">
      <c r="B199" s="1">
        <v>176</v>
      </c>
      <c r="C199" s="3">
        <f t="shared" si="44"/>
        <v>0</v>
      </c>
      <c r="D199" s="5">
        <f t="shared" si="30"/>
        <v>0</v>
      </c>
      <c r="E199" s="3">
        <f t="shared" si="31"/>
        <v>0</v>
      </c>
      <c r="F199" s="3">
        <f t="shared" si="32"/>
        <v>0</v>
      </c>
      <c r="G199" s="3">
        <f t="shared" si="37"/>
        <v>0</v>
      </c>
      <c r="H199" s="3">
        <f t="shared" si="38"/>
        <v>0</v>
      </c>
      <c r="I199" s="13" t="b">
        <f t="shared" si="33"/>
        <v>1</v>
      </c>
      <c r="M199" s="3">
        <f t="shared" si="39"/>
        <v>0</v>
      </c>
      <c r="N199" s="5">
        <f t="shared" si="40"/>
        <v>3471238.2709404742</v>
      </c>
      <c r="O199" s="3">
        <f t="shared" si="41"/>
        <v>0</v>
      </c>
      <c r="P199" s="3">
        <f t="shared" si="34"/>
        <v>0</v>
      </c>
      <c r="Q199" s="71">
        <f t="shared" si="42"/>
        <v>0</v>
      </c>
      <c r="R199" s="71">
        <f t="shared" si="43"/>
        <v>0</v>
      </c>
      <c r="S199" s="3">
        <f t="shared" si="35"/>
        <v>0</v>
      </c>
      <c r="T199" s="13" t="b">
        <f t="shared" si="36"/>
        <v>0</v>
      </c>
    </row>
    <row r="200" spans="2:20" x14ac:dyDescent="0.25">
      <c r="B200" s="1">
        <v>177</v>
      </c>
      <c r="C200" s="3">
        <f t="shared" si="44"/>
        <v>0</v>
      </c>
      <c r="D200" s="5">
        <f t="shared" si="30"/>
        <v>0</v>
      </c>
      <c r="E200" s="3">
        <f t="shared" si="31"/>
        <v>0</v>
      </c>
      <c r="F200" s="3">
        <f t="shared" si="32"/>
        <v>0</v>
      </c>
      <c r="G200" s="3">
        <f t="shared" si="37"/>
        <v>0</v>
      </c>
      <c r="H200" s="3">
        <f t="shared" si="38"/>
        <v>0</v>
      </c>
      <c r="I200" s="13" t="b">
        <f t="shared" si="33"/>
        <v>1</v>
      </c>
      <c r="M200" s="3">
        <f t="shared" si="39"/>
        <v>0</v>
      </c>
      <c r="N200" s="5">
        <f t="shared" si="40"/>
        <v>3471238.2709404742</v>
      </c>
      <c r="O200" s="3">
        <f t="shared" si="41"/>
        <v>0</v>
      </c>
      <c r="P200" s="3">
        <f t="shared" si="34"/>
        <v>0</v>
      </c>
      <c r="Q200" s="71">
        <f t="shared" si="42"/>
        <v>0</v>
      </c>
      <c r="R200" s="71">
        <f t="shared" si="43"/>
        <v>0</v>
      </c>
      <c r="S200" s="3">
        <f t="shared" si="35"/>
        <v>0</v>
      </c>
      <c r="T200" s="13" t="b">
        <f t="shared" si="36"/>
        <v>0</v>
      </c>
    </row>
    <row r="201" spans="2:20" x14ac:dyDescent="0.25">
      <c r="B201" s="1">
        <v>178</v>
      </c>
      <c r="C201" s="3">
        <f t="shared" si="44"/>
        <v>0</v>
      </c>
      <c r="D201" s="5">
        <f t="shared" si="30"/>
        <v>0</v>
      </c>
      <c r="E201" s="3">
        <f t="shared" si="31"/>
        <v>0</v>
      </c>
      <c r="F201" s="3">
        <f t="shared" si="32"/>
        <v>0</v>
      </c>
      <c r="G201" s="3">
        <f t="shared" si="37"/>
        <v>0</v>
      </c>
      <c r="H201" s="3">
        <f t="shared" si="38"/>
        <v>0</v>
      </c>
      <c r="I201" s="13" t="b">
        <f t="shared" si="33"/>
        <v>1</v>
      </c>
      <c r="M201" s="3">
        <f t="shared" si="39"/>
        <v>0</v>
      </c>
      <c r="N201" s="5">
        <f t="shared" si="40"/>
        <v>3471238.2709404742</v>
      </c>
      <c r="O201" s="3">
        <f t="shared" si="41"/>
        <v>0</v>
      </c>
      <c r="P201" s="3">
        <f t="shared" si="34"/>
        <v>0</v>
      </c>
      <c r="Q201" s="71">
        <f t="shared" si="42"/>
        <v>0</v>
      </c>
      <c r="R201" s="71">
        <f t="shared" si="43"/>
        <v>0</v>
      </c>
      <c r="S201" s="3">
        <f t="shared" si="35"/>
        <v>0</v>
      </c>
      <c r="T201" s="13" t="b">
        <f t="shared" si="36"/>
        <v>0</v>
      </c>
    </row>
    <row r="202" spans="2:20" x14ac:dyDescent="0.25">
      <c r="B202" s="1">
        <v>179</v>
      </c>
      <c r="C202" s="3">
        <f t="shared" si="44"/>
        <v>0</v>
      </c>
      <c r="D202" s="5">
        <f t="shared" si="30"/>
        <v>0</v>
      </c>
      <c r="E202" s="3">
        <f t="shared" si="31"/>
        <v>0</v>
      </c>
      <c r="F202" s="3">
        <f t="shared" si="32"/>
        <v>0</v>
      </c>
      <c r="G202" s="3">
        <f t="shared" si="37"/>
        <v>0</v>
      </c>
      <c r="H202" s="3">
        <f t="shared" si="38"/>
        <v>0</v>
      </c>
      <c r="I202" s="13" t="b">
        <f t="shared" si="33"/>
        <v>1</v>
      </c>
      <c r="M202" s="3">
        <f t="shared" si="39"/>
        <v>0</v>
      </c>
      <c r="N202" s="5">
        <f t="shared" si="40"/>
        <v>3471238.2709404742</v>
      </c>
      <c r="O202" s="3">
        <f t="shared" si="41"/>
        <v>0</v>
      </c>
      <c r="P202" s="3">
        <f t="shared" si="34"/>
        <v>0</v>
      </c>
      <c r="Q202" s="71">
        <f t="shared" si="42"/>
        <v>0</v>
      </c>
      <c r="R202" s="71">
        <f t="shared" si="43"/>
        <v>0</v>
      </c>
      <c r="S202" s="3">
        <f t="shared" si="35"/>
        <v>0</v>
      </c>
      <c r="T202" s="13" t="b">
        <f t="shared" si="36"/>
        <v>0</v>
      </c>
    </row>
    <row r="203" spans="2:20" x14ac:dyDescent="0.25">
      <c r="B203" s="1">
        <v>180</v>
      </c>
      <c r="C203" s="3">
        <f t="shared" si="44"/>
        <v>0</v>
      </c>
      <c r="D203" s="5">
        <f t="shared" si="30"/>
        <v>0</v>
      </c>
      <c r="E203" s="3">
        <f t="shared" si="31"/>
        <v>0</v>
      </c>
      <c r="F203" s="3">
        <f t="shared" si="32"/>
        <v>0</v>
      </c>
      <c r="G203" s="3">
        <f t="shared" si="37"/>
        <v>0</v>
      </c>
      <c r="H203" s="3">
        <f t="shared" si="38"/>
        <v>0</v>
      </c>
      <c r="I203" s="13" t="b">
        <f t="shared" si="33"/>
        <v>1</v>
      </c>
      <c r="M203" s="3">
        <f t="shared" si="39"/>
        <v>0</v>
      </c>
      <c r="N203" s="5">
        <f t="shared" si="40"/>
        <v>3471238.2709404742</v>
      </c>
      <c r="O203" s="3">
        <f t="shared" si="41"/>
        <v>0</v>
      </c>
      <c r="P203" s="3">
        <f t="shared" si="34"/>
        <v>0</v>
      </c>
      <c r="Q203" s="71">
        <f t="shared" si="42"/>
        <v>0</v>
      </c>
      <c r="R203" s="71">
        <f t="shared" si="43"/>
        <v>0</v>
      </c>
      <c r="S203" s="3">
        <f t="shared" si="35"/>
        <v>0</v>
      </c>
      <c r="T203" s="13" t="b">
        <f t="shared" si="36"/>
        <v>0</v>
      </c>
    </row>
    <row r="204" spans="2:20" x14ac:dyDescent="0.25">
      <c r="B204" s="1">
        <v>181</v>
      </c>
      <c r="C204" s="3">
        <f t="shared" si="44"/>
        <v>0</v>
      </c>
      <c r="D204" s="5">
        <f t="shared" si="30"/>
        <v>0</v>
      </c>
      <c r="E204" s="3">
        <f t="shared" si="31"/>
        <v>0</v>
      </c>
      <c r="F204" s="3">
        <f t="shared" si="32"/>
        <v>0</v>
      </c>
      <c r="G204" s="3">
        <f t="shared" si="37"/>
        <v>0</v>
      </c>
      <c r="H204" s="3">
        <f t="shared" si="38"/>
        <v>0</v>
      </c>
      <c r="I204" s="13" t="b">
        <f t="shared" si="33"/>
        <v>1</v>
      </c>
      <c r="M204" s="3">
        <f t="shared" si="39"/>
        <v>0</v>
      </c>
      <c r="N204" s="5">
        <f t="shared" si="40"/>
        <v>3471238.2709404742</v>
      </c>
      <c r="O204" s="3">
        <f t="shared" si="41"/>
        <v>0</v>
      </c>
      <c r="P204" s="3">
        <f t="shared" si="34"/>
        <v>0</v>
      </c>
      <c r="Q204" s="71">
        <f t="shared" si="42"/>
        <v>0</v>
      </c>
      <c r="R204" s="71">
        <f t="shared" si="43"/>
        <v>0</v>
      </c>
      <c r="S204" s="3">
        <f t="shared" si="35"/>
        <v>0</v>
      </c>
      <c r="T204" s="13" t="b">
        <f t="shared" si="36"/>
        <v>0</v>
      </c>
    </row>
    <row r="205" spans="2:20" x14ac:dyDescent="0.25">
      <c r="B205" s="1">
        <v>182</v>
      </c>
      <c r="C205" s="3">
        <f t="shared" si="44"/>
        <v>0</v>
      </c>
      <c r="D205" s="5">
        <f t="shared" si="30"/>
        <v>0</v>
      </c>
      <c r="E205" s="3">
        <f t="shared" si="31"/>
        <v>0</v>
      </c>
      <c r="F205" s="3">
        <f t="shared" si="32"/>
        <v>0</v>
      </c>
      <c r="G205" s="3">
        <f t="shared" si="37"/>
        <v>0</v>
      </c>
      <c r="H205" s="3">
        <f t="shared" si="38"/>
        <v>0</v>
      </c>
      <c r="I205" s="13" t="b">
        <f t="shared" si="33"/>
        <v>1</v>
      </c>
      <c r="M205" s="3">
        <f t="shared" si="39"/>
        <v>0</v>
      </c>
      <c r="N205" s="5">
        <f t="shared" si="40"/>
        <v>3471238.2709404742</v>
      </c>
      <c r="O205" s="3">
        <f t="shared" si="41"/>
        <v>0</v>
      </c>
      <c r="P205" s="3">
        <f t="shared" si="34"/>
        <v>0</v>
      </c>
      <c r="Q205" s="71">
        <f t="shared" si="42"/>
        <v>0</v>
      </c>
      <c r="R205" s="71">
        <f t="shared" si="43"/>
        <v>0</v>
      </c>
      <c r="S205" s="3">
        <f t="shared" si="35"/>
        <v>0</v>
      </c>
      <c r="T205" s="13" t="b">
        <f t="shared" si="36"/>
        <v>0</v>
      </c>
    </row>
    <row r="206" spans="2:20" x14ac:dyDescent="0.25">
      <c r="B206" s="1">
        <v>183</v>
      </c>
      <c r="C206" s="3">
        <f t="shared" si="44"/>
        <v>0</v>
      </c>
      <c r="D206" s="5">
        <f t="shared" si="30"/>
        <v>0</v>
      </c>
      <c r="E206" s="3">
        <f t="shared" si="31"/>
        <v>0</v>
      </c>
      <c r="F206" s="3">
        <f t="shared" si="32"/>
        <v>0</v>
      </c>
      <c r="G206" s="3">
        <f t="shared" si="37"/>
        <v>0</v>
      </c>
      <c r="H206" s="3">
        <f t="shared" si="38"/>
        <v>0</v>
      </c>
      <c r="I206" s="13" t="b">
        <f t="shared" si="33"/>
        <v>1</v>
      </c>
      <c r="M206" s="3">
        <f t="shared" si="39"/>
        <v>0</v>
      </c>
      <c r="N206" s="5">
        <f t="shared" si="40"/>
        <v>3471238.2709404742</v>
      </c>
      <c r="O206" s="3">
        <f t="shared" si="41"/>
        <v>0</v>
      </c>
      <c r="P206" s="3">
        <f t="shared" si="34"/>
        <v>0</v>
      </c>
      <c r="Q206" s="71">
        <f t="shared" si="42"/>
        <v>0</v>
      </c>
      <c r="R206" s="71">
        <f t="shared" si="43"/>
        <v>0</v>
      </c>
      <c r="S206" s="3">
        <f t="shared" si="35"/>
        <v>0</v>
      </c>
      <c r="T206" s="13" t="b">
        <f t="shared" si="36"/>
        <v>0</v>
      </c>
    </row>
    <row r="207" spans="2:20" x14ac:dyDescent="0.25">
      <c r="B207" s="1">
        <v>184</v>
      </c>
      <c r="C207" s="3">
        <f t="shared" si="44"/>
        <v>0</v>
      </c>
      <c r="D207" s="5">
        <f t="shared" si="30"/>
        <v>0</v>
      </c>
      <c r="E207" s="3">
        <f t="shared" si="31"/>
        <v>0</v>
      </c>
      <c r="F207" s="3">
        <f t="shared" si="32"/>
        <v>0</v>
      </c>
      <c r="G207" s="3">
        <f t="shared" si="37"/>
        <v>0</v>
      </c>
      <c r="H207" s="3">
        <f t="shared" si="38"/>
        <v>0</v>
      </c>
      <c r="I207" s="13" t="b">
        <f t="shared" si="33"/>
        <v>1</v>
      </c>
      <c r="M207" s="3">
        <f t="shared" si="39"/>
        <v>0</v>
      </c>
      <c r="N207" s="5">
        <f t="shared" si="40"/>
        <v>3471238.2709404742</v>
      </c>
      <c r="O207" s="3">
        <f t="shared" si="41"/>
        <v>0</v>
      </c>
      <c r="P207" s="3">
        <f t="shared" si="34"/>
        <v>0</v>
      </c>
      <c r="Q207" s="71">
        <f t="shared" si="42"/>
        <v>0</v>
      </c>
      <c r="R207" s="71">
        <f t="shared" si="43"/>
        <v>0</v>
      </c>
      <c r="S207" s="3">
        <f t="shared" si="35"/>
        <v>0</v>
      </c>
      <c r="T207" s="13" t="b">
        <f t="shared" si="36"/>
        <v>0</v>
      </c>
    </row>
    <row r="208" spans="2:20" x14ac:dyDescent="0.25">
      <c r="B208" s="1">
        <v>185</v>
      </c>
      <c r="C208" s="3">
        <f t="shared" si="44"/>
        <v>0</v>
      </c>
      <c r="D208" s="5">
        <f t="shared" si="30"/>
        <v>0</v>
      </c>
      <c r="E208" s="3">
        <f t="shared" si="31"/>
        <v>0</v>
      </c>
      <c r="F208" s="3">
        <f t="shared" si="32"/>
        <v>0</v>
      </c>
      <c r="G208" s="3">
        <f t="shared" si="37"/>
        <v>0</v>
      </c>
      <c r="H208" s="3">
        <f t="shared" si="38"/>
        <v>0</v>
      </c>
      <c r="I208" s="13" t="b">
        <f t="shared" si="33"/>
        <v>1</v>
      </c>
      <c r="M208" s="3">
        <f t="shared" si="39"/>
        <v>0</v>
      </c>
      <c r="N208" s="5">
        <f t="shared" si="40"/>
        <v>3471238.2709404742</v>
      </c>
      <c r="O208" s="3">
        <f t="shared" si="41"/>
        <v>0</v>
      </c>
      <c r="P208" s="3">
        <f t="shared" si="34"/>
        <v>0</v>
      </c>
      <c r="Q208" s="71">
        <f t="shared" si="42"/>
        <v>0</v>
      </c>
      <c r="R208" s="71">
        <f t="shared" si="43"/>
        <v>0</v>
      </c>
      <c r="S208" s="3">
        <f t="shared" si="35"/>
        <v>0</v>
      </c>
      <c r="T208" s="13" t="b">
        <f t="shared" si="36"/>
        <v>0</v>
      </c>
    </row>
    <row r="209" spans="2:20" x14ac:dyDescent="0.25">
      <c r="B209" s="1">
        <v>186</v>
      </c>
      <c r="C209" s="3">
        <f t="shared" si="44"/>
        <v>0</v>
      </c>
      <c r="D209" s="5">
        <f t="shared" si="30"/>
        <v>0</v>
      </c>
      <c r="E209" s="3">
        <f t="shared" si="31"/>
        <v>0</v>
      </c>
      <c r="F209" s="3">
        <f t="shared" si="32"/>
        <v>0</v>
      </c>
      <c r="G209" s="3">
        <f t="shared" si="37"/>
        <v>0</v>
      </c>
      <c r="H209" s="3">
        <f t="shared" si="38"/>
        <v>0</v>
      </c>
      <c r="I209" s="13" t="b">
        <f t="shared" si="33"/>
        <v>1</v>
      </c>
      <c r="M209" s="3">
        <f t="shared" si="39"/>
        <v>0</v>
      </c>
      <c r="N209" s="5">
        <f t="shared" si="40"/>
        <v>3471238.2709404742</v>
      </c>
      <c r="O209" s="3">
        <f t="shared" si="41"/>
        <v>0</v>
      </c>
      <c r="P209" s="3">
        <f t="shared" si="34"/>
        <v>0</v>
      </c>
      <c r="Q209" s="71">
        <f t="shared" si="42"/>
        <v>0</v>
      </c>
      <c r="R209" s="71">
        <f t="shared" si="43"/>
        <v>0</v>
      </c>
      <c r="S209" s="3">
        <f t="shared" si="35"/>
        <v>0</v>
      </c>
      <c r="T209" s="13" t="b">
        <f t="shared" si="36"/>
        <v>0</v>
      </c>
    </row>
    <row r="210" spans="2:20" x14ac:dyDescent="0.25">
      <c r="B210" s="1">
        <v>187</v>
      </c>
      <c r="C210" s="3">
        <f t="shared" si="44"/>
        <v>0</v>
      </c>
      <c r="D210" s="5">
        <f t="shared" si="30"/>
        <v>0</v>
      </c>
      <c r="E210" s="3">
        <f t="shared" si="31"/>
        <v>0</v>
      </c>
      <c r="F210" s="3">
        <f t="shared" si="32"/>
        <v>0</v>
      </c>
      <c r="G210" s="3">
        <f t="shared" si="37"/>
        <v>0</v>
      </c>
      <c r="H210" s="3">
        <f t="shared" si="38"/>
        <v>0</v>
      </c>
      <c r="I210" s="13" t="b">
        <f t="shared" si="33"/>
        <v>1</v>
      </c>
      <c r="M210" s="3">
        <f t="shared" si="39"/>
        <v>0</v>
      </c>
      <c r="N210" s="5">
        <f t="shared" si="40"/>
        <v>3471238.2709404742</v>
      </c>
      <c r="O210" s="3">
        <f t="shared" si="41"/>
        <v>0</v>
      </c>
      <c r="P210" s="3">
        <f t="shared" si="34"/>
        <v>0</v>
      </c>
      <c r="Q210" s="71">
        <f t="shared" si="42"/>
        <v>0</v>
      </c>
      <c r="R210" s="71">
        <f t="shared" si="43"/>
        <v>0</v>
      </c>
      <c r="S210" s="3">
        <f t="shared" si="35"/>
        <v>0</v>
      </c>
      <c r="T210" s="13" t="b">
        <f t="shared" si="36"/>
        <v>0</v>
      </c>
    </row>
    <row r="211" spans="2:20" x14ac:dyDescent="0.25">
      <c r="B211" s="1">
        <v>188</v>
      </c>
      <c r="C211" s="3">
        <f t="shared" si="44"/>
        <v>0</v>
      </c>
      <c r="D211" s="5">
        <f t="shared" si="30"/>
        <v>0</v>
      </c>
      <c r="E211" s="3">
        <f t="shared" si="31"/>
        <v>0</v>
      </c>
      <c r="F211" s="3">
        <f t="shared" si="32"/>
        <v>0</v>
      </c>
      <c r="G211" s="3">
        <f t="shared" si="37"/>
        <v>0</v>
      </c>
      <c r="H211" s="3">
        <f t="shared" si="38"/>
        <v>0</v>
      </c>
      <c r="I211" s="13" t="b">
        <f t="shared" si="33"/>
        <v>1</v>
      </c>
      <c r="M211" s="3">
        <f t="shared" si="39"/>
        <v>0</v>
      </c>
      <c r="N211" s="5">
        <f t="shared" si="40"/>
        <v>3471238.2709404742</v>
      </c>
      <c r="O211" s="3">
        <f t="shared" si="41"/>
        <v>0</v>
      </c>
      <c r="P211" s="3">
        <f t="shared" si="34"/>
        <v>0</v>
      </c>
      <c r="Q211" s="71">
        <f t="shared" si="42"/>
        <v>0</v>
      </c>
      <c r="R211" s="71">
        <f t="shared" si="43"/>
        <v>0</v>
      </c>
      <c r="S211" s="3">
        <f t="shared" si="35"/>
        <v>0</v>
      </c>
      <c r="T211" s="13" t="b">
        <f t="shared" si="36"/>
        <v>0</v>
      </c>
    </row>
    <row r="212" spans="2:20" x14ac:dyDescent="0.25">
      <c r="B212" s="1">
        <v>189</v>
      </c>
      <c r="C212" s="3">
        <f t="shared" si="44"/>
        <v>0</v>
      </c>
      <c r="D212" s="5">
        <f t="shared" si="30"/>
        <v>0</v>
      </c>
      <c r="E212" s="3">
        <f t="shared" si="31"/>
        <v>0</v>
      </c>
      <c r="F212" s="3">
        <f t="shared" si="32"/>
        <v>0</v>
      </c>
      <c r="G212" s="3">
        <f t="shared" si="37"/>
        <v>0</v>
      </c>
      <c r="H212" s="3">
        <f t="shared" si="38"/>
        <v>0</v>
      </c>
      <c r="I212" s="13" t="b">
        <f t="shared" si="33"/>
        <v>1</v>
      </c>
      <c r="M212" s="3">
        <f t="shared" si="39"/>
        <v>0</v>
      </c>
      <c r="N212" s="5">
        <f t="shared" si="40"/>
        <v>3471238.2709404742</v>
      </c>
      <c r="O212" s="3">
        <f t="shared" si="41"/>
        <v>0</v>
      </c>
      <c r="P212" s="3">
        <f t="shared" si="34"/>
        <v>0</v>
      </c>
      <c r="Q212" s="71">
        <f t="shared" si="42"/>
        <v>0</v>
      </c>
      <c r="R212" s="71">
        <f t="shared" si="43"/>
        <v>0</v>
      </c>
      <c r="S212" s="3">
        <f t="shared" si="35"/>
        <v>0</v>
      </c>
      <c r="T212" s="13" t="b">
        <f t="shared" si="36"/>
        <v>0</v>
      </c>
    </row>
    <row r="213" spans="2:20" x14ac:dyDescent="0.25">
      <c r="B213" s="1">
        <v>190</v>
      </c>
      <c r="C213" s="3">
        <f t="shared" si="44"/>
        <v>0</v>
      </c>
      <c r="D213" s="5">
        <f t="shared" si="30"/>
        <v>0</v>
      </c>
      <c r="E213" s="3">
        <f t="shared" si="31"/>
        <v>0</v>
      </c>
      <c r="F213" s="3">
        <f t="shared" si="32"/>
        <v>0</v>
      </c>
      <c r="G213" s="3">
        <f t="shared" si="37"/>
        <v>0</v>
      </c>
      <c r="H213" s="3">
        <f t="shared" si="38"/>
        <v>0</v>
      </c>
      <c r="I213" s="13" t="b">
        <f t="shared" si="33"/>
        <v>1</v>
      </c>
      <c r="M213" s="3">
        <f t="shared" si="39"/>
        <v>0</v>
      </c>
      <c r="N213" s="5">
        <f t="shared" si="40"/>
        <v>3471238.2709404742</v>
      </c>
      <c r="O213" s="3">
        <f t="shared" si="41"/>
        <v>0</v>
      </c>
      <c r="P213" s="3">
        <f t="shared" si="34"/>
        <v>0</v>
      </c>
      <c r="Q213" s="71">
        <f t="shared" si="42"/>
        <v>0</v>
      </c>
      <c r="R213" s="71">
        <f t="shared" si="43"/>
        <v>0</v>
      </c>
      <c r="S213" s="3">
        <f t="shared" si="35"/>
        <v>0</v>
      </c>
      <c r="T213" s="13" t="b">
        <f t="shared" si="36"/>
        <v>0</v>
      </c>
    </row>
    <row r="214" spans="2:20" x14ac:dyDescent="0.25">
      <c r="B214" s="1">
        <v>191</v>
      </c>
      <c r="C214" s="3">
        <f t="shared" si="44"/>
        <v>0</v>
      </c>
      <c r="D214" s="5">
        <f t="shared" ref="D214:D277" si="45">IF(MOD(B214,12)=0,1,0)*(MIN($E$9,G213))*(E214&gt;0)</f>
        <v>0</v>
      </c>
      <c r="E214" s="3">
        <f t="shared" si="31"/>
        <v>0</v>
      </c>
      <c r="F214" s="3">
        <f t="shared" si="32"/>
        <v>0</v>
      </c>
      <c r="G214" s="3">
        <f t="shared" si="37"/>
        <v>0</v>
      </c>
      <c r="H214" s="3">
        <f t="shared" si="38"/>
        <v>0</v>
      </c>
      <c r="I214" s="13" t="b">
        <f t="shared" si="33"/>
        <v>1</v>
      </c>
      <c r="M214" s="3">
        <f t="shared" si="39"/>
        <v>0</v>
      </c>
      <c r="N214" s="5">
        <f t="shared" si="40"/>
        <v>3471238.2709404742</v>
      </c>
      <c r="O214" s="3">
        <f t="shared" si="41"/>
        <v>0</v>
      </c>
      <c r="P214" s="3">
        <f t="shared" si="34"/>
        <v>0</v>
      </c>
      <c r="Q214" s="71">
        <f t="shared" si="42"/>
        <v>0</v>
      </c>
      <c r="R214" s="71">
        <f t="shared" si="43"/>
        <v>0</v>
      </c>
      <c r="S214" s="3">
        <f t="shared" si="35"/>
        <v>0</v>
      </c>
      <c r="T214" s="13" t="b">
        <f t="shared" si="36"/>
        <v>0</v>
      </c>
    </row>
    <row r="215" spans="2:20" x14ac:dyDescent="0.25">
      <c r="B215" s="1">
        <v>192</v>
      </c>
      <c r="C215" s="3">
        <f t="shared" si="44"/>
        <v>0</v>
      </c>
      <c r="D215" s="5">
        <f t="shared" si="45"/>
        <v>0</v>
      </c>
      <c r="E215" s="3">
        <f t="shared" si="31"/>
        <v>0</v>
      </c>
      <c r="F215" s="3">
        <f t="shared" si="32"/>
        <v>0</v>
      </c>
      <c r="G215" s="3">
        <f t="shared" si="37"/>
        <v>0</v>
      </c>
      <c r="H215" s="3">
        <f t="shared" si="38"/>
        <v>0</v>
      </c>
      <c r="I215" s="13" t="b">
        <f t="shared" si="33"/>
        <v>1</v>
      </c>
      <c r="M215" s="3">
        <f t="shared" si="39"/>
        <v>0</v>
      </c>
      <c r="N215" s="5">
        <f t="shared" si="40"/>
        <v>3471238.2709404742</v>
      </c>
      <c r="O215" s="3">
        <f t="shared" si="41"/>
        <v>0</v>
      </c>
      <c r="P215" s="3">
        <f t="shared" si="34"/>
        <v>0</v>
      </c>
      <c r="Q215" s="71">
        <f t="shared" si="42"/>
        <v>0</v>
      </c>
      <c r="R215" s="71">
        <f t="shared" si="43"/>
        <v>0</v>
      </c>
      <c r="S215" s="3">
        <f t="shared" si="35"/>
        <v>0</v>
      </c>
      <c r="T215" s="13" t="b">
        <f t="shared" si="36"/>
        <v>0</v>
      </c>
    </row>
    <row r="216" spans="2:20" x14ac:dyDescent="0.25">
      <c r="B216" s="1">
        <v>193</v>
      </c>
      <c r="C216" s="3">
        <f t="shared" si="44"/>
        <v>0</v>
      </c>
      <c r="D216" s="5">
        <f t="shared" si="45"/>
        <v>0</v>
      </c>
      <c r="E216" s="3">
        <f t="shared" ref="E216:E268" si="46">IF(AND(C216&lt;=$E$9,MOD(B216,12)=0),0,C216*$E$13)</f>
        <v>0</v>
      </c>
      <c r="F216" s="3">
        <f t="shared" ref="F216:F268" si="47">IF((C216-D216)=0,0,MIN($E$16,C216)-E216)</f>
        <v>0</v>
      </c>
      <c r="G216" s="3">
        <f t="shared" si="37"/>
        <v>0</v>
      </c>
      <c r="H216" s="3">
        <f t="shared" si="38"/>
        <v>0</v>
      </c>
      <c r="I216" s="13" t="b">
        <f t="shared" ref="I216:I279" si="48">IF($E$16&lt;C216,F216+E216=$E$16,TRUE)</f>
        <v>1</v>
      </c>
      <c r="M216" s="3">
        <f t="shared" si="39"/>
        <v>0</v>
      </c>
      <c r="N216" s="5">
        <f t="shared" si="40"/>
        <v>3471238.2709404742</v>
      </c>
      <c r="O216" s="3">
        <f t="shared" si="41"/>
        <v>0</v>
      </c>
      <c r="P216" s="3">
        <f t="shared" ref="P216:P270" si="49">IF(M216=0,0,$O$16-O216)</f>
        <v>0</v>
      </c>
      <c r="Q216" s="71">
        <f t="shared" si="42"/>
        <v>0</v>
      </c>
      <c r="R216" s="71">
        <f t="shared" si="43"/>
        <v>0</v>
      </c>
      <c r="S216" s="3">
        <f t="shared" ref="S216:S268" si="50">IF(N216=0,0,MIN(MAX($O$6*Q216,$O$8),$O$7))</f>
        <v>0</v>
      </c>
      <c r="T216" s="13" t="b">
        <f t="shared" ref="T216:T270" si="51">O216+P216=$O$16</f>
        <v>0</v>
      </c>
    </row>
    <row r="217" spans="2:20" x14ac:dyDescent="0.25">
      <c r="B217" s="1">
        <v>194</v>
      </c>
      <c r="C217" s="3">
        <f t="shared" si="44"/>
        <v>0</v>
      </c>
      <c r="D217" s="5">
        <f t="shared" si="45"/>
        <v>0</v>
      </c>
      <c r="E217" s="3">
        <f t="shared" si="46"/>
        <v>0</v>
      </c>
      <c r="F217" s="3">
        <f t="shared" si="47"/>
        <v>0</v>
      </c>
      <c r="G217" s="3">
        <f t="shared" ref="G217:G268" si="52">MAX(C217-F217-D217,0)</f>
        <v>0</v>
      </c>
      <c r="H217" s="3">
        <f t="shared" ref="H217:H268" si="53">IF(OR(G217=0,D217=0),0,MIN(MAX($E$6*G217,$E$8),$E$7))</f>
        <v>0</v>
      </c>
      <c r="I217" s="13" t="b">
        <f t="shared" si="48"/>
        <v>1</v>
      </c>
      <c r="M217" s="3">
        <f t="shared" ref="M217:M270" si="54">IF(B217&gt;$O$5,0,Q216)</f>
        <v>0</v>
      </c>
      <c r="N217" s="5">
        <f t="shared" ref="N217:N270" si="55">(N216+MIN($O$9,M217-P217))</f>
        <v>3471238.2709404742</v>
      </c>
      <c r="O217" s="3">
        <f t="shared" ref="O217:O270" si="56">R216*$O$13</f>
        <v>0</v>
      </c>
      <c r="P217" s="3">
        <f t="shared" si="49"/>
        <v>0</v>
      </c>
      <c r="Q217" s="71">
        <f t="shared" ref="Q217:Q270" si="57">MAX(M217-P217,0)</f>
        <v>0</v>
      </c>
      <c r="R217" s="71">
        <f t="shared" ref="R217:R270" si="58">MAX(Q217-N217,0)</f>
        <v>0</v>
      </c>
      <c r="S217" s="3">
        <f t="shared" si="50"/>
        <v>0</v>
      </c>
      <c r="T217" s="13" t="b">
        <f t="shared" si="51"/>
        <v>0</v>
      </c>
    </row>
    <row r="218" spans="2:20" x14ac:dyDescent="0.25">
      <c r="B218" s="1">
        <v>195</v>
      </c>
      <c r="C218" s="3">
        <f t="shared" ref="C218:C267" si="59">IF(B218&gt;$E$5,0,G217)</f>
        <v>0</v>
      </c>
      <c r="D218" s="5">
        <f t="shared" si="45"/>
        <v>0</v>
      </c>
      <c r="E218" s="3">
        <f t="shared" si="46"/>
        <v>0</v>
      </c>
      <c r="F218" s="3">
        <f t="shared" si="47"/>
        <v>0</v>
      </c>
      <c r="G218" s="3">
        <f t="shared" si="52"/>
        <v>0</v>
      </c>
      <c r="H218" s="3">
        <f t="shared" si="53"/>
        <v>0</v>
      </c>
      <c r="I218" s="13" t="b">
        <f t="shared" si="48"/>
        <v>1</v>
      </c>
      <c r="M218" s="3">
        <f t="shared" si="54"/>
        <v>0</v>
      </c>
      <c r="N218" s="5">
        <f t="shared" si="55"/>
        <v>3471238.2709404742</v>
      </c>
      <c r="O218" s="3">
        <f t="shared" si="56"/>
        <v>0</v>
      </c>
      <c r="P218" s="3">
        <f t="shared" si="49"/>
        <v>0</v>
      </c>
      <c r="Q218" s="71">
        <f t="shared" si="57"/>
        <v>0</v>
      </c>
      <c r="R218" s="71">
        <f t="shared" si="58"/>
        <v>0</v>
      </c>
      <c r="S218" s="3">
        <f t="shared" si="50"/>
        <v>0</v>
      </c>
      <c r="T218" s="13" t="b">
        <f t="shared" si="51"/>
        <v>0</v>
      </c>
    </row>
    <row r="219" spans="2:20" x14ac:dyDescent="0.25">
      <c r="B219" s="1">
        <v>196</v>
      </c>
      <c r="C219" s="3">
        <f t="shared" si="59"/>
        <v>0</v>
      </c>
      <c r="D219" s="5">
        <f t="shared" si="45"/>
        <v>0</v>
      </c>
      <c r="E219" s="3">
        <f t="shared" si="46"/>
        <v>0</v>
      </c>
      <c r="F219" s="3">
        <f t="shared" si="47"/>
        <v>0</v>
      </c>
      <c r="G219" s="3">
        <f t="shared" si="52"/>
        <v>0</v>
      </c>
      <c r="H219" s="3">
        <f t="shared" si="53"/>
        <v>0</v>
      </c>
      <c r="I219" s="13" t="b">
        <f t="shared" si="48"/>
        <v>1</v>
      </c>
      <c r="M219" s="3">
        <f t="shared" si="54"/>
        <v>0</v>
      </c>
      <c r="N219" s="5">
        <f t="shared" si="55"/>
        <v>3471238.2709404742</v>
      </c>
      <c r="O219" s="3">
        <f t="shared" si="56"/>
        <v>0</v>
      </c>
      <c r="P219" s="3">
        <f t="shared" si="49"/>
        <v>0</v>
      </c>
      <c r="Q219" s="71">
        <f t="shared" si="57"/>
        <v>0</v>
      </c>
      <c r="R219" s="71">
        <f t="shared" si="58"/>
        <v>0</v>
      </c>
      <c r="S219" s="3">
        <f t="shared" si="50"/>
        <v>0</v>
      </c>
      <c r="T219" s="13" t="b">
        <f t="shared" si="51"/>
        <v>0</v>
      </c>
    </row>
    <row r="220" spans="2:20" x14ac:dyDescent="0.25">
      <c r="B220" s="1">
        <v>197</v>
      </c>
      <c r="C220" s="3">
        <f t="shared" si="59"/>
        <v>0</v>
      </c>
      <c r="D220" s="5">
        <f t="shared" si="45"/>
        <v>0</v>
      </c>
      <c r="E220" s="3">
        <f t="shared" si="46"/>
        <v>0</v>
      </c>
      <c r="F220" s="3">
        <f t="shared" si="47"/>
        <v>0</v>
      </c>
      <c r="G220" s="3">
        <f t="shared" si="52"/>
        <v>0</v>
      </c>
      <c r="H220" s="3">
        <f t="shared" si="53"/>
        <v>0</v>
      </c>
      <c r="I220" s="13" t="b">
        <f t="shared" si="48"/>
        <v>1</v>
      </c>
      <c r="M220" s="3">
        <f t="shared" si="54"/>
        <v>0</v>
      </c>
      <c r="N220" s="5">
        <f t="shared" si="55"/>
        <v>3471238.2709404742</v>
      </c>
      <c r="O220" s="3">
        <f t="shared" si="56"/>
        <v>0</v>
      </c>
      <c r="P220" s="3">
        <f t="shared" si="49"/>
        <v>0</v>
      </c>
      <c r="Q220" s="71">
        <f t="shared" si="57"/>
        <v>0</v>
      </c>
      <c r="R220" s="71">
        <f t="shared" si="58"/>
        <v>0</v>
      </c>
      <c r="S220" s="3">
        <f t="shared" si="50"/>
        <v>0</v>
      </c>
      <c r="T220" s="13" t="b">
        <f t="shared" si="51"/>
        <v>0</v>
      </c>
    </row>
    <row r="221" spans="2:20" x14ac:dyDescent="0.25">
      <c r="B221" s="1">
        <v>198</v>
      </c>
      <c r="C221" s="3">
        <f t="shared" si="59"/>
        <v>0</v>
      </c>
      <c r="D221" s="5">
        <f t="shared" si="45"/>
        <v>0</v>
      </c>
      <c r="E221" s="3">
        <f t="shared" si="46"/>
        <v>0</v>
      </c>
      <c r="F221" s="3">
        <f t="shared" si="47"/>
        <v>0</v>
      </c>
      <c r="G221" s="3">
        <f t="shared" si="52"/>
        <v>0</v>
      </c>
      <c r="H221" s="3">
        <f t="shared" si="53"/>
        <v>0</v>
      </c>
      <c r="I221" s="13" t="b">
        <f t="shared" si="48"/>
        <v>1</v>
      </c>
      <c r="M221" s="3">
        <f t="shared" si="54"/>
        <v>0</v>
      </c>
      <c r="N221" s="5">
        <f t="shared" si="55"/>
        <v>3471238.2709404742</v>
      </c>
      <c r="O221" s="3">
        <f t="shared" si="56"/>
        <v>0</v>
      </c>
      <c r="P221" s="3">
        <f t="shared" si="49"/>
        <v>0</v>
      </c>
      <c r="Q221" s="71">
        <f t="shared" si="57"/>
        <v>0</v>
      </c>
      <c r="R221" s="71">
        <f t="shared" si="58"/>
        <v>0</v>
      </c>
      <c r="S221" s="3">
        <f t="shared" si="50"/>
        <v>0</v>
      </c>
      <c r="T221" s="13" t="b">
        <f t="shared" si="51"/>
        <v>0</v>
      </c>
    </row>
    <row r="222" spans="2:20" x14ac:dyDescent="0.25">
      <c r="B222" s="1">
        <v>199</v>
      </c>
      <c r="C222" s="3">
        <f t="shared" si="59"/>
        <v>0</v>
      </c>
      <c r="D222" s="5">
        <f t="shared" si="45"/>
        <v>0</v>
      </c>
      <c r="E222" s="3">
        <f t="shared" si="46"/>
        <v>0</v>
      </c>
      <c r="F222" s="3">
        <f t="shared" si="47"/>
        <v>0</v>
      </c>
      <c r="G222" s="3">
        <f t="shared" si="52"/>
        <v>0</v>
      </c>
      <c r="H222" s="3">
        <f t="shared" si="53"/>
        <v>0</v>
      </c>
      <c r="I222" s="13" t="b">
        <f t="shared" si="48"/>
        <v>1</v>
      </c>
      <c r="M222" s="3">
        <f t="shared" si="54"/>
        <v>0</v>
      </c>
      <c r="N222" s="5">
        <f t="shared" si="55"/>
        <v>3471238.2709404742</v>
      </c>
      <c r="O222" s="3">
        <f t="shared" si="56"/>
        <v>0</v>
      </c>
      <c r="P222" s="3">
        <f t="shared" si="49"/>
        <v>0</v>
      </c>
      <c r="Q222" s="71">
        <f t="shared" si="57"/>
        <v>0</v>
      </c>
      <c r="R222" s="71">
        <f t="shared" si="58"/>
        <v>0</v>
      </c>
      <c r="S222" s="3">
        <f t="shared" si="50"/>
        <v>0</v>
      </c>
      <c r="T222" s="13" t="b">
        <f t="shared" si="51"/>
        <v>0</v>
      </c>
    </row>
    <row r="223" spans="2:20" x14ac:dyDescent="0.25">
      <c r="B223" s="1">
        <v>200</v>
      </c>
      <c r="C223" s="3">
        <f t="shared" si="59"/>
        <v>0</v>
      </c>
      <c r="D223" s="5">
        <f t="shared" si="45"/>
        <v>0</v>
      </c>
      <c r="E223" s="3">
        <f t="shared" si="46"/>
        <v>0</v>
      </c>
      <c r="F223" s="3">
        <f t="shared" si="47"/>
        <v>0</v>
      </c>
      <c r="G223" s="3">
        <f t="shared" si="52"/>
        <v>0</v>
      </c>
      <c r="H223" s="3">
        <f t="shared" si="53"/>
        <v>0</v>
      </c>
      <c r="I223" s="13" t="b">
        <f t="shared" si="48"/>
        <v>1</v>
      </c>
      <c r="M223" s="3">
        <f t="shared" si="54"/>
        <v>0</v>
      </c>
      <c r="N223" s="5">
        <f t="shared" si="55"/>
        <v>3471238.2709404742</v>
      </c>
      <c r="O223" s="3">
        <f t="shared" si="56"/>
        <v>0</v>
      </c>
      <c r="P223" s="3">
        <f t="shared" si="49"/>
        <v>0</v>
      </c>
      <c r="Q223" s="71">
        <f t="shared" si="57"/>
        <v>0</v>
      </c>
      <c r="R223" s="71">
        <f t="shared" si="58"/>
        <v>0</v>
      </c>
      <c r="S223" s="3">
        <f t="shared" si="50"/>
        <v>0</v>
      </c>
      <c r="T223" s="13" t="b">
        <f t="shared" si="51"/>
        <v>0</v>
      </c>
    </row>
    <row r="224" spans="2:20" x14ac:dyDescent="0.25">
      <c r="B224" s="1">
        <v>201</v>
      </c>
      <c r="C224" s="3">
        <f t="shared" si="59"/>
        <v>0</v>
      </c>
      <c r="D224" s="5">
        <f t="shared" si="45"/>
        <v>0</v>
      </c>
      <c r="E224" s="3">
        <f t="shared" si="46"/>
        <v>0</v>
      </c>
      <c r="F224" s="3">
        <f t="shared" si="47"/>
        <v>0</v>
      </c>
      <c r="G224" s="3">
        <f t="shared" si="52"/>
        <v>0</v>
      </c>
      <c r="H224" s="3">
        <f t="shared" si="53"/>
        <v>0</v>
      </c>
      <c r="I224" s="13" t="b">
        <f t="shared" si="48"/>
        <v>1</v>
      </c>
      <c r="M224" s="3">
        <f t="shared" si="54"/>
        <v>0</v>
      </c>
      <c r="N224" s="5">
        <f t="shared" si="55"/>
        <v>3471238.2709404742</v>
      </c>
      <c r="O224" s="3">
        <f t="shared" si="56"/>
        <v>0</v>
      </c>
      <c r="P224" s="3">
        <f t="shared" si="49"/>
        <v>0</v>
      </c>
      <c r="Q224" s="71">
        <f t="shared" si="57"/>
        <v>0</v>
      </c>
      <c r="R224" s="71">
        <f t="shared" si="58"/>
        <v>0</v>
      </c>
      <c r="S224" s="3">
        <f t="shared" si="50"/>
        <v>0</v>
      </c>
      <c r="T224" s="13" t="b">
        <f t="shared" si="51"/>
        <v>0</v>
      </c>
    </row>
    <row r="225" spans="2:20" x14ac:dyDescent="0.25">
      <c r="B225" s="1">
        <v>202</v>
      </c>
      <c r="C225" s="3">
        <f t="shared" si="59"/>
        <v>0</v>
      </c>
      <c r="D225" s="5">
        <f t="shared" si="45"/>
        <v>0</v>
      </c>
      <c r="E225" s="3">
        <f t="shared" si="46"/>
        <v>0</v>
      </c>
      <c r="F225" s="3">
        <f t="shared" si="47"/>
        <v>0</v>
      </c>
      <c r="G225" s="3">
        <f t="shared" si="52"/>
        <v>0</v>
      </c>
      <c r="H225" s="3">
        <f t="shared" si="53"/>
        <v>0</v>
      </c>
      <c r="I225" s="13" t="b">
        <f t="shared" si="48"/>
        <v>1</v>
      </c>
      <c r="M225" s="3">
        <f t="shared" si="54"/>
        <v>0</v>
      </c>
      <c r="N225" s="5">
        <f t="shared" si="55"/>
        <v>3471238.2709404742</v>
      </c>
      <c r="O225" s="3">
        <f t="shared" si="56"/>
        <v>0</v>
      </c>
      <c r="P225" s="3">
        <f t="shared" si="49"/>
        <v>0</v>
      </c>
      <c r="Q225" s="71">
        <f t="shared" si="57"/>
        <v>0</v>
      </c>
      <c r="R225" s="71">
        <f t="shared" si="58"/>
        <v>0</v>
      </c>
      <c r="S225" s="3">
        <f t="shared" si="50"/>
        <v>0</v>
      </c>
      <c r="T225" s="13" t="b">
        <f t="shared" si="51"/>
        <v>0</v>
      </c>
    </row>
    <row r="226" spans="2:20" x14ac:dyDescent="0.25">
      <c r="B226" s="1">
        <v>203</v>
      </c>
      <c r="C226" s="3">
        <f t="shared" si="59"/>
        <v>0</v>
      </c>
      <c r="D226" s="5">
        <f t="shared" si="45"/>
        <v>0</v>
      </c>
      <c r="E226" s="3">
        <f t="shared" si="46"/>
        <v>0</v>
      </c>
      <c r="F226" s="3">
        <f t="shared" si="47"/>
        <v>0</v>
      </c>
      <c r="G226" s="3">
        <f t="shared" si="52"/>
        <v>0</v>
      </c>
      <c r="H226" s="3">
        <f t="shared" si="53"/>
        <v>0</v>
      </c>
      <c r="I226" s="13" t="b">
        <f t="shared" si="48"/>
        <v>1</v>
      </c>
      <c r="M226" s="3">
        <f t="shared" si="54"/>
        <v>0</v>
      </c>
      <c r="N226" s="5">
        <f t="shared" si="55"/>
        <v>3471238.2709404742</v>
      </c>
      <c r="O226" s="3">
        <f t="shared" si="56"/>
        <v>0</v>
      </c>
      <c r="P226" s="3">
        <f t="shared" si="49"/>
        <v>0</v>
      </c>
      <c r="Q226" s="71">
        <f t="shared" si="57"/>
        <v>0</v>
      </c>
      <c r="R226" s="71">
        <f t="shared" si="58"/>
        <v>0</v>
      </c>
      <c r="S226" s="3">
        <f t="shared" si="50"/>
        <v>0</v>
      </c>
      <c r="T226" s="13" t="b">
        <f t="shared" si="51"/>
        <v>0</v>
      </c>
    </row>
    <row r="227" spans="2:20" x14ac:dyDescent="0.25">
      <c r="B227" s="1">
        <v>204</v>
      </c>
      <c r="C227" s="3">
        <f t="shared" si="59"/>
        <v>0</v>
      </c>
      <c r="D227" s="5">
        <f t="shared" si="45"/>
        <v>0</v>
      </c>
      <c r="E227" s="3">
        <f t="shared" si="46"/>
        <v>0</v>
      </c>
      <c r="F227" s="3">
        <f t="shared" si="47"/>
        <v>0</v>
      </c>
      <c r="G227" s="3">
        <f t="shared" si="52"/>
        <v>0</v>
      </c>
      <c r="H227" s="3">
        <f t="shared" si="53"/>
        <v>0</v>
      </c>
      <c r="I227" s="13" t="b">
        <f t="shared" si="48"/>
        <v>1</v>
      </c>
      <c r="M227" s="3">
        <f t="shared" si="54"/>
        <v>0</v>
      </c>
      <c r="N227" s="5">
        <f t="shared" si="55"/>
        <v>3471238.2709404742</v>
      </c>
      <c r="O227" s="3">
        <f t="shared" si="56"/>
        <v>0</v>
      </c>
      <c r="P227" s="3">
        <f t="shared" si="49"/>
        <v>0</v>
      </c>
      <c r="Q227" s="71">
        <f t="shared" si="57"/>
        <v>0</v>
      </c>
      <c r="R227" s="71">
        <f t="shared" si="58"/>
        <v>0</v>
      </c>
      <c r="S227" s="3">
        <f t="shared" si="50"/>
        <v>0</v>
      </c>
      <c r="T227" s="13" t="b">
        <f t="shared" si="51"/>
        <v>0</v>
      </c>
    </row>
    <row r="228" spans="2:20" x14ac:dyDescent="0.25">
      <c r="B228" s="1">
        <v>205</v>
      </c>
      <c r="C228" s="3">
        <f t="shared" si="59"/>
        <v>0</v>
      </c>
      <c r="D228" s="5">
        <f t="shared" si="45"/>
        <v>0</v>
      </c>
      <c r="E228" s="3">
        <f t="shared" si="46"/>
        <v>0</v>
      </c>
      <c r="F228" s="3">
        <f t="shared" si="47"/>
        <v>0</v>
      </c>
      <c r="G228" s="3">
        <f t="shared" si="52"/>
        <v>0</v>
      </c>
      <c r="H228" s="3">
        <f t="shared" si="53"/>
        <v>0</v>
      </c>
      <c r="I228" s="13" t="b">
        <f t="shared" si="48"/>
        <v>1</v>
      </c>
      <c r="M228" s="3">
        <f t="shared" si="54"/>
        <v>0</v>
      </c>
      <c r="N228" s="5">
        <f t="shared" si="55"/>
        <v>3471238.2709404742</v>
      </c>
      <c r="O228" s="3">
        <f t="shared" si="56"/>
        <v>0</v>
      </c>
      <c r="P228" s="3">
        <f t="shared" si="49"/>
        <v>0</v>
      </c>
      <c r="Q228" s="71">
        <f t="shared" si="57"/>
        <v>0</v>
      </c>
      <c r="R228" s="71">
        <f t="shared" si="58"/>
        <v>0</v>
      </c>
      <c r="S228" s="3">
        <f t="shared" si="50"/>
        <v>0</v>
      </c>
      <c r="T228" s="13" t="b">
        <f t="shared" si="51"/>
        <v>0</v>
      </c>
    </row>
    <row r="229" spans="2:20" x14ac:dyDescent="0.25">
      <c r="B229" s="1">
        <v>206</v>
      </c>
      <c r="C229" s="3">
        <f t="shared" si="59"/>
        <v>0</v>
      </c>
      <c r="D229" s="5">
        <f t="shared" si="45"/>
        <v>0</v>
      </c>
      <c r="E229" s="3">
        <f t="shared" si="46"/>
        <v>0</v>
      </c>
      <c r="F229" s="3">
        <f t="shared" si="47"/>
        <v>0</v>
      </c>
      <c r="G229" s="3">
        <f t="shared" si="52"/>
        <v>0</v>
      </c>
      <c r="H229" s="3">
        <f t="shared" si="53"/>
        <v>0</v>
      </c>
      <c r="I229" s="13" t="b">
        <f t="shared" si="48"/>
        <v>1</v>
      </c>
      <c r="M229" s="3">
        <f t="shared" si="54"/>
        <v>0</v>
      </c>
      <c r="N229" s="5">
        <f t="shared" si="55"/>
        <v>3471238.2709404742</v>
      </c>
      <c r="O229" s="3">
        <f t="shared" si="56"/>
        <v>0</v>
      </c>
      <c r="P229" s="3">
        <f t="shared" si="49"/>
        <v>0</v>
      </c>
      <c r="Q229" s="71">
        <f t="shared" si="57"/>
        <v>0</v>
      </c>
      <c r="R229" s="71">
        <f t="shared" si="58"/>
        <v>0</v>
      </c>
      <c r="S229" s="3">
        <f t="shared" si="50"/>
        <v>0</v>
      </c>
      <c r="T229" s="13" t="b">
        <f t="shared" si="51"/>
        <v>0</v>
      </c>
    </row>
    <row r="230" spans="2:20" x14ac:dyDescent="0.25">
      <c r="B230" s="1">
        <v>207</v>
      </c>
      <c r="C230" s="3">
        <f t="shared" si="59"/>
        <v>0</v>
      </c>
      <c r="D230" s="5">
        <f t="shared" si="45"/>
        <v>0</v>
      </c>
      <c r="E230" s="3">
        <f t="shared" si="46"/>
        <v>0</v>
      </c>
      <c r="F230" s="3">
        <f t="shared" si="47"/>
        <v>0</v>
      </c>
      <c r="G230" s="3">
        <f t="shared" si="52"/>
        <v>0</v>
      </c>
      <c r="H230" s="3">
        <f t="shared" si="53"/>
        <v>0</v>
      </c>
      <c r="I230" s="13" t="b">
        <f t="shared" si="48"/>
        <v>1</v>
      </c>
      <c r="M230" s="3">
        <f t="shared" si="54"/>
        <v>0</v>
      </c>
      <c r="N230" s="5">
        <f t="shared" si="55"/>
        <v>3471238.2709404742</v>
      </c>
      <c r="O230" s="3">
        <f t="shared" si="56"/>
        <v>0</v>
      </c>
      <c r="P230" s="3">
        <f t="shared" si="49"/>
        <v>0</v>
      </c>
      <c r="Q230" s="71">
        <f t="shared" si="57"/>
        <v>0</v>
      </c>
      <c r="R230" s="71">
        <f t="shared" si="58"/>
        <v>0</v>
      </c>
      <c r="S230" s="3">
        <f t="shared" si="50"/>
        <v>0</v>
      </c>
      <c r="T230" s="13" t="b">
        <f t="shared" si="51"/>
        <v>0</v>
      </c>
    </row>
    <row r="231" spans="2:20" x14ac:dyDescent="0.25">
      <c r="B231" s="1">
        <v>208</v>
      </c>
      <c r="C231" s="3">
        <f t="shared" si="59"/>
        <v>0</v>
      </c>
      <c r="D231" s="5">
        <f t="shared" si="45"/>
        <v>0</v>
      </c>
      <c r="E231" s="3">
        <f t="shared" si="46"/>
        <v>0</v>
      </c>
      <c r="F231" s="3">
        <f t="shared" si="47"/>
        <v>0</v>
      </c>
      <c r="G231" s="3">
        <f t="shared" si="52"/>
        <v>0</v>
      </c>
      <c r="H231" s="3">
        <f t="shared" si="53"/>
        <v>0</v>
      </c>
      <c r="I231" s="13" t="b">
        <f t="shared" si="48"/>
        <v>1</v>
      </c>
      <c r="M231" s="3">
        <f t="shared" si="54"/>
        <v>0</v>
      </c>
      <c r="N231" s="5">
        <f t="shared" si="55"/>
        <v>3471238.2709404742</v>
      </c>
      <c r="O231" s="3">
        <f t="shared" si="56"/>
        <v>0</v>
      </c>
      <c r="P231" s="3">
        <f t="shared" si="49"/>
        <v>0</v>
      </c>
      <c r="Q231" s="71">
        <f t="shared" si="57"/>
        <v>0</v>
      </c>
      <c r="R231" s="71">
        <f t="shared" si="58"/>
        <v>0</v>
      </c>
      <c r="S231" s="3">
        <f t="shared" si="50"/>
        <v>0</v>
      </c>
      <c r="T231" s="13" t="b">
        <f t="shared" si="51"/>
        <v>0</v>
      </c>
    </row>
    <row r="232" spans="2:20" x14ac:dyDescent="0.25">
      <c r="B232" s="1">
        <v>209</v>
      </c>
      <c r="C232" s="3">
        <f t="shared" si="59"/>
        <v>0</v>
      </c>
      <c r="D232" s="5">
        <f t="shared" si="45"/>
        <v>0</v>
      </c>
      <c r="E232" s="3">
        <f t="shared" si="46"/>
        <v>0</v>
      </c>
      <c r="F232" s="3">
        <f t="shared" si="47"/>
        <v>0</v>
      </c>
      <c r="G232" s="3">
        <f t="shared" si="52"/>
        <v>0</v>
      </c>
      <c r="H232" s="3">
        <f t="shared" si="53"/>
        <v>0</v>
      </c>
      <c r="I232" s="13" t="b">
        <f t="shared" si="48"/>
        <v>1</v>
      </c>
      <c r="M232" s="3">
        <f t="shared" si="54"/>
        <v>0</v>
      </c>
      <c r="N232" s="5">
        <f t="shared" si="55"/>
        <v>3471238.2709404742</v>
      </c>
      <c r="O232" s="3">
        <f t="shared" si="56"/>
        <v>0</v>
      </c>
      <c r="P232" s="3">
        <f t="shared" si="49"/>
        <v>0</v>
      </c>
      <c r="Q232" s="71">
        <f t="shared" si="57"/>
        <v>0</v>
      </c>
      <c r="R232" s="71">
        <f t="shared" si="58"/>
        <v>0</v>
      </c>
      <c r="S232" s="3">
        <f t="shared" si="50"/>
        <v>0</v>
      </c>
      <c r="T232" s="13" t="b">
        <f t="shared" si="51"/>
        <v>0</v>
      </c>
    </row>
    <row r="233" spans="2:20" x14ac:dyDescent="0.25">
      <c r="B233" s="1">
        <v>210</v>
      </c>
      <c r="C233" s="3">
        <f t="shared" si="59"/>
        <v>0</v>
      </c>
      <c r="D233" s="5">
        <f t="shared" si="45"/>
        <v>0</v>
      </c>
      <c r="E233" s="3">
        <f t="shared" si="46"/>
        <v>0</v>
      </c>
      <c r="F233" s="3">
        <f t="shared" si="47"/>
        <v>0</v>
      </c>
      <c r="G233" s="3">
        <f t="shared" si="52"/>
        <v>0</v>
      </c>
      <c r="H233" s="3">
        <f t="shared" si="53"/>
        <v>0</v>
      </c>
      <c r="I233" s="13" t="b">
        <f t="shared" si="48"/>
        <v>1</v>
      </c>
      <c r="M233" s="3">
        <f t="shared" si="54"/>
        <v>0</v>
      </c>
      <c r="N233" s="5">
        <f t="shared" si="55"/>
        <v>3471238.2709404742</v>
      </c>
      <c r="O233" s="3">
        <f t="shared" si="56"/>
        <v>0</v>
      </c>
      <c r="P233" s="3">
        <f t="shared" si="49"/>
        <v>0</v>
      </c>
      <c r="Q233" s="71">
        <f t="shared" si="57"/>
        <v>0</v>
      </c>
      <c r="R233" s="71">
        <f t="shared" si="58"/>
        <v>0</v>
      </c>
      <c r="S233" s="3">
        <f t="shared" si="50"/>
        <v>0</v>
      </c>
      <c r="T233" s="13" t="b">
        <f t="shared" si="51"/>
        <v>0</v>
      </c>
    </row>
    <row r="234" spans="2:20" x14ac:dyDescent="0.25">
      <c r="B234" s="1">
        <v>211</v>
      </c>
      <c r="C234" s="3">
        <f t="shared" si="59"/>
        <v>0</v>
      </c>
      <c r="D234" s="5">
        <f t="shared" si="45"/>
        <v>0</v>
      </c>
      <c r="E234" s="3">
        <f t="shared" si="46"/>
        <v>0</v>
      </c>
      <c r="F234" s="3">
        <f t="shared" si="47"/>
        <v>0</v>
      </c>
      <c r="G234" s="3">
        <f t="shared" si="52"/>
        <v>0</v>
      </c>
      <c r="H234" s="3">
        <f t="shared" si="53"/>
        <v>0</v>
      </c>
      <c r="I234" s="13" t="b">
        <f t="shared" si="48"/>
        <v>1</v>
      </c>
      <c r="M234" s="3">
        <f t="shared" si="54"/>
        <v>0</v>
      </c>
      <c r="N234" s="5">
        <f t="shared" si="55"/>
        <v>3471238.2709404742</v>
      </c>
      <c r="O234" s="3">
        <f t="shared" si="56"/>
        <v>0</v>
      </c>
      <c r="P234" s="3">
        <f t="shared" si="49"/>
        <v>0</v>
      </c>
      <c r="Q234" s="71">
        <f t="shared" si="57"/>
        <v>0</v>
      </c>
      <c r="R234" s="71">
        <f t="shared" si="58"/>
        <v>0</v>
      </c>
      <c r="S234" s="3">
        <f t="shared" si="50"/>
        <v>0</v>
      </c>
      <c r="T234" s="13" t="b">
        <f t="shared" si="51"/>
        <v>0</v>
      </c>
    </row>
    <row r="235" spans="2:20" x14ac:dyDescent="0.25">
      <c r="B235" s="1">
        <v>212</v>
      </c>
      <c r="C235" s="3">
        <f t="shared" si="59"/>
        <v>0</v>
      </c>
      <c r="D235" s="5">
        <f t="shared" si="45"/>
        <v>0</v>
      </c>
      <c r="E235" s="3">
        <f t="shared" si="46"/>
        <v>0</v>
      </c>
      <c r="F235" s="3">
        <f t="shared" si="47"/>
        <v>0</v>
      </c>
      <c r="G235" s="3">
        <f t="shared" si="52"/>
        <v>0</v>
      </c>
      <c r="H235" s="3">
        <f t="shared" si="53"/>
        <v>0</v>
      </c>
      <c r="I235" s="13" t="b">
        <f t="shared" si="48"/>
        <v>1</v>
      </c>
      <c r="M235" s="3">
        <f t="shared" si="54"/>
        <v>0</v>
      </c>
      <c r="N235" s="5">
        <f t="shared" si="55"/>
        <v>3471238.2709404742</v>
      </c>
      <c r="O235" s="3">
        <f t="shared" si="56"/>
        <v>0</v>
      </c>
      <c r="P235" s="3">
        <f t="shared" si="49"/>
        <v>0</v>
      </c>
      <c r="Q235" s="71">
        <f t="shared" si="57"/>
        <v>0</v>
      </c>
      <c r="R235" s="71">
        <f t="shared" si="58"/>
        <v>0</v>
      </c>
      <c r="S235" s="3">
        <f t="shared" si="50"/>
        <v>0</v>
      </c>
      <c r="T235" s="13" t="b">
        <f t="shared" si="51"/>
        <v>0</v>
      </c>
    </row>
    <row r="236" spans="2:20" x14ac:dyDescent="0.25">
      <c r="B236" s="1">
        <v>213</v>
      </c>
      <c r="C236" s="3">
        <f t="shared" si="59"/>
        <v>0</v>
      </c>
      <c r="D236" s="5">
        <f t="shared" si="45"/>
        <v>0</v>
      </c>
      <c r="E236" s="3">
        <f t="shared" si="46"/>
        <v>0</v>
      </c>
      <c r="F236" s="3">
        <f t="shared" si="47"/>
        <v>0</v>
      </c>
      <c r="G236" s="3">
        <f t="shared" si="52"/>
        <v>0</v>
      </c>
      <c r="H236" s="3">
        <f t="shared" si="53"/>
        <v>0</v>
      </c>
      <c r="I236" s="13" t="b">
        <f t="shared" si="48"/>
        <v>1</v>
      </c>
      <c r="M236" s="3">
        <f t="shared" si="54"/>
        <v>0</v>
      </c>
      <c r="N236" s="5">
        <f t="shared" si="55"/>
        <v>3471238.2709404742</v>
      </c>
      <c r="O236" s="3">
        <f t="shared" si="56"/>
        <v>0</v>
      </c>
      <c r="P236" s="3">
        <f t="shared" si="49"/>
        <v>0</v>
      </c>
      <c r="Q236" s="71">
        <f t="shared" si="57"/>
        <v>0</v>
      </c>
      <c r="R236" s="71">
        <f t="shared" si="58"/>
        <v>0</v>
      </c>
      <c r="S236" s="3">
        <f t="shared" si="50"/>
        <v>0</v>
      </c>
      <c r="T236" s="13" t="b">
        <f t="shared" si="51"/>
        <v>0</v>
      </c>
    </row>
    <row r="237" spans="2:20" x14ac:dyDescent="0.25">
      <c r="B237" s="1">
        <v>214</v>
      </c>
      <c r="C237" s="3">
        <f t="shared" si="59"/>
        <v>0</v>
      </c>
      <c r="D237" s="5">
        <f t="shared" si="45"/>
        <v>0</v>
      </c>
      <c r="E237" s="3">
        <f t="shared" si="46"/>
        <v>0</v>
      </c>
      <c r="F237" s="3">
        <f t="shared" si="47"/>
        <v>0</v>
      </c>
      <c r="G237" s="3">
        <f t="shared" si="52"/>
        <v>0</v>
      </c>
      <c r="H237" s="3">
        <f t="shared" si="53"/>
        <v>0</v>
      </c>
      <c r="I237" s="13" t="b">
        <f t="shared" si="48"/>
        <v>1</v>
      </c>
      <c r="M237" s="3">
        <f t="shared" si="54"/>
        <v>0</v>
      </c>
      <c r="N237" s="5">
        <f t="shared" si="55"/>
        <v>3471238.2709404742</v>
      </c>
      <c r="O237" s="3">
        <f t="shared" si="56"/>
        <v>0</v>
      </c>
      <c r="P237" s="3">
        <f t="shared" si="49"/>
        <v>0</v>
      </c>
      <c r="Q237" s="71">
        <f t="shared" si="57"/>
        <v>0</v>
      </c>
      <c r="R237" s="71">
        <f t="shared" si="58"/>
        <v>0</v>
      </c>
      <c r="S237" s="3">
        <f t="shared" si="50"/>
        <v>0</v>
      </c>
      <c r="T237" s="13" t="b">
        <f t="shared" si="51"/>
        <v>0</v>
      </c>
    </row>
    <row r="238" spans="2:20" x14ac:dyDescent="0.25">
      <c r="B238" s="1">
        <v>215</v>
      </c>
      <c r="C238" s="3">
        <f t="shared" si="59"/>
        <v>0</v>
      </c>
      <c r="D238" s="5">
        <f t="shared" si="45"/>
        <v>0</v>
      </c>
      <c r="E238" s="3">
        <f t="shared" si="46"/>
        <v>0</v>
      </c>
      <c r="F238" s="3">
        <f t="shared" si="47"/>
        <v>0</v>
      </c>
      <c r="G238" s="3">
        <f t="shared" si="52"/>
        <v>0</v>
      </c>
      <c r="H238" s="3">
        <f t="shared" si="53"/>
        <v>0</v>
      </c>
      <c r="I238" s="13" t="b">
        <f t="shared" si="48"/>
        <v>1</v>
      </c>
      <c r="M238" s="3">
        <f t="shared" si="54"/>
        <v>0</v>
      </c>
      <c r="N238" s="5">
        <f t="shared" si="55"/>
        <v>3471238.2709404742</v>
      </c>
      <c r="O238" s="3">
        <f t="shared" si="56"/>
        <v>0</v>
      </c>
      <c r="P238" s="3">
        <f t="shared" si="49"/>
        <v>0</v>
      </c>
      <c r="Q238" s="71">
        <f t="shared" si="57"/>
        <v>0</v>
      </c>
      <c r="R238" s="71">
        <f t="shared" si="58"/>
        <v>0</v>
      </c>
      <c r="S238" s="3">
        <f t="shared" si="50"/>
        <v>0</v>
      </c>
      <c r="T238" s="13" t="b">
        <f t="shared" si="51"/>
        <v>0</v>
      </c>
    </row>
    <row r="239" spans="2:20" x14ac:dyDescent="0.25">
      <c r="B239" s="1">
        <v>216</v>
      </c>
      <c r="C239" s="3">
        <f t="shared" si="59"/>
        <v>0</v>
      </c>
      <c r="D239" s="5">
        <f t="shared" si="45"/>
        <v>0</v>
      </c>
      <c r="E239" s="3">
        <f t="shared" si="46"/>
        <v>0</v>
      </c>
      <c r="F239" s="3">
        <f t="shared" si="47"/>
        <v>0</v>
      </c>
      <c r="G239" s="3">
        <f t="shared" si="52"/>
        <v>0</v>
      </c>
      <c r="H239" s="3">
        <f t="shared" si="53"/>
        <v>0</v>
      </c>
      <c r="I239" s="13" t="b">
        <f t="shared" si="48"/>
        <v>1</v>
      </c>
      <c r="M239" s="3">
        <f t="shared" si="54"/>
        <v>0</v>
      </c>
      <c r="N239" s="5">
        <f t="shared" si="55"/>
        <v>3471238.2709404742</v>
      </c>
      <c r="O239" s="3">
        <f t="shared" si="56"/>
        <v>0</v>
      </c>
      <c r="P239" s="3">
        <f t="shared" si="49"/>
        <v>0</v>
      </c>
      <c r="Q239" s="71">
        <f t="shared" si="57"/>
        <v>0</v>
      </c>
      <c r="R239" s="71">
        <f t="shared" si="58"/>
        <v>0</v>
      </c>
      <c r="S239" s="3">
        <f t="shared" si="50"/>
        <v>0</v>
      </c>
      <c r="T239" s="13" t="b">
        <f t="shared" si="51"/>
        <v>0</v>
      </c>
    </row>
    <row r="240" spans="2:20" x14ac:dyDescent="0.25">
      <c r="B240" s="1">
        <v>217</v>
      </c>
      <c r="C240" s="3">
        <f t="shared" si="59"/>
        <v>0</v>
      </c>
      <c r="D240" s="5">
        <f t="shared" si="45"/>
        <v>0</v>
      </c>
      <c r="E240" s="3">
        <f t="shared" si="46"/>
        <v>0</v>
      </c>
      <c r="F240" s="3">
        <f t="shared" si="47"/>
        <v>0</v>
      </c>
      <c r="G240" s="3">
        <f t="shared" si="52"/>
        <v>0</v>
      </c>
      <c r="H240" s="3">
        <f t="shared" si="53"/>
        <v>0</v>
      </c>
      <c r="I240" s="13" t="b">
        <f t="shared" si="48"/>
        <v>1</v>
      </c>
      <c r="M240" s="3">
        <f t="shared" si="54"/>
        <v>0</v>
      </c>
      <c r="N240" s="5">
        <f t="shared" si="55"/>
        <v>3471238.2709404742</v>
      </c>
      <c r="O240" s="3">
        <f t="shared" si="56"/>
        <v>0</v>
      </c>
      <c r="P240" s="3">
        <f t="shared" si="49"/>
        <v>0</v>
      </c>
      <c r="Q240" s="71">
        <f t="shared" si="57"/>
        <v>0</v>
      </c>
      <c r="R240" s="71">
        <f t="shared" si="58"/>
        <v>0</v>
      </c>
      <c r="S240" s="3">
        <f t="shared" si="50"/>
        <v>0</v>
      </c>
      <c r="T240" s="13" t="b">
        <f t="shared" si="51"/>
        <v>0</v>
      </c>
    </row>
    <row r="241" spans="2:20" x14ac:dyDescent="0.25">
      <c r="B241" s="1">
        <v>218</v>
      </c>
      <c r="C241" s="3">
        <f t="shared" si="59"/>
        <v>0</v>
      </c>
      <c r="D241" s="5">
        <f t="shared" si="45"/>
        <v>0</v>
      </c>
      <c r="E241" s="3">
        <f t="shared" si="46"/>
        <v>0</v>
      </c>
      <c r="F241" s="3">
        <f t="shared" si="47"/>
        <v>0</v>
      </c>
      <c r="G241" s="3">
        <f t="shared" si="52"/>
        <v>0</v>
      </c>
      <c r="H241" s="3">
        <f t="shared" si="53"/>
        <v>0</v>
      </c>
      <c r="I241" s="13" t="b">
        <f t="shared" si="48"/>
        <v>1</v>
      </c>
      <c r="M241" s="3">
        <f t="shared" si="54"/>
        <v>0</v>
      </c>
      <c r="N241" s="5">
        <f t="shared" si="55"/>
        <v>3471238.2709404742</v>
      </c>
      <c r="O241" s="3">
        <f t="shared" si="56"/>
        <v>0</v>
      </c>
      <c r="P241" s="3">
        <f t="shared" si="49"/>
        <v>0</v>
      </c>
      <c r="Q241" s="71">
        <f t="shared" si="57"/>
        <v>0</v>
      </c>
      <c r="R241" s="71">
        <f t="shared" si="58"/>
        <v>0</v>
      </c>
      <c r="S241" s="3">
        <f t="shared" si="50"/>
        <v>0</v>
      </c>
      <c r="T241" s="13" t="b">
        <f t="shared" si="51"/>
        <v>0</v>
      </c>
    </row>
    <row r="242" spans="2:20" x14ac:dyDescent="0.25">
      <c r="B242" s="1">
        <v>219</v>
      </c>
      <c r="C242" s="3">
        <f t="shared" si="59"/>
        <v>0</v>
      </c>
      <c r="D242" s="5">
        <f t="shared" si="45"/>
        <v>0</v>
      </c>
      <c r="E242" s="3">
        <f t="shared" si="46"/>
        <v>0</v>
      </c>
      <c r="F242" s="3">
        <f t="shared" si="47"/>
        <v>0</v>
      </c>
      <c r="G242" s="3">
        <f t="shared" si="52"/>
        <v>0</v>
      </c>
      <c r="H242" s="3">
        <f t="shared" si="53"/>
        <v>0</v>
      </c>
      <c r="I242" s="13" t="b">
        <f t="shared" si="48"/>
        <v>1</v>
      </c>
      <c r="M242" s="3">
        <f t="shared" si="54"/>
        <v>0</v>
      </c>
      <c r="N242" s="5">
        <f t="shared" si="55"/>
        <v>3471238.2709404742</v>
      </c>
      <c r="O242" s="3">
        <f t="shared" si="56"/>
        <v>0</v>
      </c>
      <c r="P242" s="3">
        <f t="shared" si="49"/>
        <v>0</v>
      </c>
      <c r="Q242" s="71">
        <f t="shared" si="57"/>
        <v>0</v>
      </c>
      <c r="R242" s="71">
        <f t="shared" si="58"/>
        <v>0</v>
      </c>
      <c r="S242" s="3">
        <f t="shared" si="50"/>
        <v>0</v>
      </c>
      <c r="T242" s="13" t="b">
        <f t="shared" si="51"/>
        <v>0</v>
      </c>
    </row>
    <row r="243" spans="2:20" x14ac:dyDescent="0.25">
      <c r="B243" s="1">
        <v>220</v>
      </c>
      <c r="C243" s="3">
        <f t="shared" si="59"/>
        <v>0</v>
      </c>
      <c r="D243" s="5">
        <f t="shared" si="45"/>
        <v>0</v>
      </c>
      <c r="E243" s="3">
        <f t="shared" si="46"/>
        <v>0</v>
      </c>
      <c r="F243" s="3">
        <f t="shared" si="47"/>
        <v>0</v>
      </c>
      <c r="G243" s="3">
        <f t="shared" si="52"/>
        <v>0</v>
      </c>
      <c r="H243" s="3">
        <f t="shared" si="53"/>
        <v>0</v>
      </c>
      <c r="I243" s="13" t="b">
        <f t="shared" si="48"/>
        <v>1</v>
      </c>
      <c r="M243" s="3">
        <f t="shared" si="54"/>
        <v>0</v>
      </c>
      <c r="N243" s="5">
        <f t="shared" si="55"/>
        <v>3471238.2709404742</v>
      </c>
      <c r="O243" s="3">
        <f t="shared" si="56"/>
        <v>0</v>
      </c>
      <c r="P243" s="3">
        <f t="shared" si="49"/>
        <v>0</v>
      </c>
      <c r="Q243" s="71">
        <f t="shared" si="57"/>
        <v>0</v>
      </c>
      <c r="R243" s="71">
        <f t="shared" si="58"/>
        <v>0</v>
      </c>
      <c r="S243" s="3">
        <f t="shared" si="50"/>
        <v>0</v>
      </c>
      <c r="T243" s="13" t="b">
        <f t="shared" si="51"/>
        <v>0</v>
      </c>
    </row>
    <row r="244" spans="2:20" x14ac:dyDescent="0.25">
      <c r="B244" s="1">
        <v>221</v>
      </c>
      <c r="C244" s="3">
        <f t="shared" si="59"/>
        <v>0</v>
      </c>
      <c r="D244" s="5">
        <f t="shared" si="45"/>
        <v>0</v>
      </c>
      <c r="E244" s="3">
        <f t="shared" si="46"/>
        <v>0</v>
      </c>
      <c r="F244" s="3">
        <f t="shared" si="47"/>
        <v>0</v>
      </c>
      <c r="G244" s="3">
        <f t="shared" si="52"/>
        <v>0</v>
      </c>
      <c r="H244" s="3">
        <f t="shared" si="53"/>
        <v>0</v>
      </c>
      <c r="I244" s="13" t="b">
        <f t="shared" si="48"/>
        <v>1</v>
      </c>
      <c r="M244" s="3">
        <f t="shared" si="54"/>
        <v>0</v>
      </c>
      <c r="N244" s="5">
        <f t="shared" si="55"/>
        <v>3471238.2709404742</v>
      </c>
      <c r="O244" s="3">
        <f t="shared" si="56"/>
        <v>0</v>
      </c>
      <c r="P244" s="3">
        <f t="shared" si="49"/>
        <v>0</v>
      </c>
      <c r="Q244" s="71">
        <f t="shared" si="57"/>
        <v>0</v>
      </c>
      <c r="R244" s="71">
        <f t="shared" si="58"/>
        <v>0</v>
      </c>
      <c r="S244" s="3">
        <f t="shared" si="50"/>
        <v>0</v>
      </c>
      <c r="T244" s="13" t="b">
        <f t="shared" si="51"/>
        <v>0</v>
      </c>
    </row>
    <row r="245" spans="2:20" x14ac:dyDescent="0.25">
      <c r="B245" s="1">
        <v>222</v>
      </c>
      <c r="C245" s="3">
        <f t="shared" si="59"/>
        <v>0</v>
      </c>
      <c r="D245" s="5">
        <f t="shared" si="45"/>
        <v>0</v>
      </c>
      <c r="E245" s="3">
        <f t="shared" si="46"/>
        <v>0</v>
      </c>
      <c r="F245" s="3">
        <f t="shared" si="47"/>
        <v>0</v>
      </c>
      <c r="G245" s="3">
        <f t="shared" si="52"/>
        <v>0</v>
      </c>
      <c r="H245" s="3">
        <f t="shared" si="53"/>
        <v>0</v>
      </c>
      <c r="I245" s="13" t="b">
        <f t="shared" si="48"/>
        <v>1</v>
      </c>
      <c r="M245" s="3">
        <f t="shared" si="54"/>
        <v>0</v>
      </c>
      <c r="N245" s="5">
        <f t="shared" si="55"/>
        <v>3471238.2709404742</v>
      </c>
      <c r="O245" s="3">
        <f t="shared" si="56"/>
        <v>0</v>
      </c>
      <c r="P245" s="3">
        <f t="shared" si="49"/>
        <v>0</v>
      </c>
      <c r="Q245" s="71">
        <f t="shared" si="57"/>
        <v>0</v>
      </c>
      <c r="R245" s="71">
        <f t="shared" si="58"/>
        <v>0</v>
      </c>
      <c r="S245" s="3">
        <f t="shared" si="50"/>
        <v>0</v>
      </c>
      <c r="T245" s="13" t="b">
        <f t="shared" si="51"/>
        <v>0</v>
      </c>
    </row>
    <row r="246" spans="2:20" x14ac:dyDescent="0.25">
      <c r="B246" s="1">
        <v>223</v>
      </c>
      <c r="C246" s="3">
        <f t="shared" si="59"/>
        <v>0</v>
      </c>
      <c r="D246" s="5">
        <f t="shared" si="45"/>
        <v>0</v>
      </c>
      <c r="E246" s="3">
        <f t="shared" si="46"/>
        <v>0</v>
      </c>
      <c r="F246" s="3">
        <f t="shared" si="47"/>
        <v>0</v>
      </c>
      <c r="G246" s="3">
        <f t="shared" si="52"/>
        <v>0</v>
      </c>
      <c r="H246" s="3">
        <f t="shared" si="53"/>
        <v>0</v>
      </c>
      <c r="I246" s="13" t="b">
        <f t="shared" si="48"/>
        <v>1</v>
      </c>
      <c r="M246" s="3">
        <f t="shared" si="54"/>
        <v>0</v>
      </c>
      <c r="N246" s="5">
        <f t="shared" si="55"/>
        <v>3471238.2709404742</v>
      </c>
      <c r="O246" s="3">
        <f t="shared" si="56"/>
        <v>0</v>
      </c>
      <c r="P246" s="3">
        <f t="shared" si="49"/>
        <v>0</v>
      </c>
      <c r="Q246" s="71">
        <f t="shared" si="57"/>
        <v>0</v>
      </c>
      <c r="R246" s="71">
        <f t="shared" si="58"/>
        <v>0</v>
      </c>
      <c r="S246" s="3">
        <f t="shared" si="50"/>
        <v>0</v>
      </c>
      <c r="T246" s="13" t="b">
        <f t="shared" si="51"/>
        <v>0</v>
      </c>
    </row>
    <row r="247" spans="2:20" x14ac:dyDescent="0.25">
      <c r="B247" s="1">
        <v>224</v>
      </c>
      <c r="C247" s="3">
        <f t="shared" si="59"/>
        <v>0</v>
      </c>
      <c r="D247" s="5">
        <f t="shared" si="45"/>
        <v>0</v>
      </c>
      <c r="E247" s="3">
        <f t="shared" si="46"/>
        <v>0</v>
      </c>
      <c r="F247" s="3">
        <f t="shared" si="47"/>
        <v>0</v>
      </c>
      <c r="G247" s="3">
        <f t="shared" si="52"/>
        <v>0</v>
      </c>
      <c r="H247" s="3">
        <f t="shared" si="53"/>
        <v>0</v>
      </c>
      <c r="I247" s="13" t="b">
        <f t="shared" si="48"/>
        <v>1</v>
      </c>
      <c r="M247" s="3">
        <f t="shared" si="54"/>
        <v>0</v>
      </c>
      <c r="N247" s="5">
        <f t="shared" si="55"/>
        <v>3471238.2709404742</v>
      </c>
      <c r="O247" s="3">
        <f t="shared" si="56"/>
        <v>0</v>
      </c>
      <c r="P247" s="3">
        <f t="shared" si="49"/>
        <v>0</v>
      </c>
      <c r="Q247" s="71">
        <f t="shared" si="57"/>
        <v>0</v>
      </c>
      <c r="R247" s="71">
        <f t="shared" si="58"/>
        <v>0</v>
      </c>
      <c r="S247" s="3">
        <f t="shared" si="50"/>
        <v>0</v>
      </c>
      <c r="T247" s="13" t="b">
        <f t="shared" si="51"/>
        <v>0</v>
      </c>
    </row>
    <row r="248" spans="2:20" x14ac:dyDescent="0.25">
      <c r="B248" s="1">
        <v>225</v>
      </c>
      <c r="C248" s="3">
        <f t="shared" si="59"/>
        <v>0</v>
      </c>
      <c r="D248" s="5">
        <f t="shared" si="45"/>
        <v>0</v>
      </c>
      <c r="E248" s="3">
        <f t="shared" si="46"/>
        <v>0</v>
      </c>
      <c r="F248" s="3">
        <f t="shared" si="47"/>
        <v>0</v>
      </c>
      <c r="G248" s="3">
        <f t="shared" si="52"/>
        <v>0</v>
      </c>
      <c r="H248" s="3">
        <f t="shared" si="53"/>
        <v>0</v>
      </c>
      <c r="I248" s="13" t="b">
        <f t="shared" si="48"/>
        <v>1</v>
      </c>
      <c r="M248" s="3">
        <f t="shared" si="54"/>
        <v>0</v>
      </c>
      <c r="N248" s="5">
        <f t="shared" si="55"/>
        <v>3471238.2709404742</v>
      </c>
      <c r="O248" s="3">
        <f t="shared" si="56"/>
        <v>0</v>
      </c>
      <c r="P248" s="3">
        <f t="shared" si="49"/>
        <v>0</v>
      </c>
      <c r="Q248" s="71">
        <f t="shared" si="57"/>
        <v>0</v>
      </c>
      <c r="R248" s="71">
        <f t="shared" si="58"/>
        <v>0</v>
      </c>
      <c r="S248" s="3">
        <f t="shared" si="50"/>
        <v>0</v>
      </c>
      <c r="T248" s="13" t="b">
        <f t="shared" si="51"/>
        <v>0</v>
      </c>
    </row>
    <row r="249" spans="2:20" x14ac:dyDescent="0.25">
      <c r="B249" s="1">
        <v>226</v>
      </c>
      <c r="C249" s="3">
        <f t="shared" si="59"/>
        <v>0</v>
      </c>
      <c r="D249" s="5">
        <f t="shared" si="45"/>
        <v>0</v>
      </c>
      <c r="E249" s="3">
        <f t="shared" si="46"/>
        <v>0</v>
      </c>
      <c r="F249" s="3">
        <f t="shared" si="47"/>
        <v>0</v>
      </c>
      <c r="G249" s="3">
        <f t="shared" si="52"/>
        <v>0</v>
      </c>
      <c r="H249" s="3">
        <f t="shared" si="53"/>
        <v>0</v>
      </c>
      <c r="I249" s="13" t="b">
        <f t="shared" si="48"/>
        <v>1</v>
      </c>
      <c r="M249" s="3">
        <f t="shared" si="54"/>
        <v>0</v>
      </c>
      <c r="N249" s="5">
        <f t="shared" si="55"/>
        <v>3471238.2709404742</v>
      </c>
      <c r="O249" s="3">
        <f t="shared" si="56"/>
        <v>0</v>
      </c>
      <c r="P249" s="3">
        <f t="shared" si="49"/>
        <v>0</v>
      </c>
      <c r="Q249" s="71">
        <f t="shared" si="57"/>
        <v>0</v>
      </c>
      <c r="R249" s="71">
        <f t="shared" si="58"/>
        <v>0</v>
      </c>
      <c r="S249" s="3">
        <f t="shared" si="50"/>
        <v>0</v>
      </c>
      <c r="T249" s="13" t="b">
        <f t="shared" si="51"/>
        <v>0</v>
      </c>
    </row>
    <row r="250" spans="2:20" x14ac:dyDescent="0.25">
      <c r="B250" s="1">
        <v>227</v>
      </c>
      <c r="C250" s="3">
        <f t="shared" si="59"/>
        <v>0</v>
      </c>
      <c r="D250" s="5">
        <f t="shared" si="45"/>
        <v>0</v>
      </c>
      <c r="E250" s="3">
        <f t="shared" si="46"/>
        <v>0</v>
      </c>
      <c r="F250" s="3">
        <f t="shared" si="47"/>
        <v>0</v>
      </c>
      <c r="G250" s="3">
        <f t="shared" si="52"/>
        <v>0</v>
      </c>
      <c r="H250" s="3">
        <f t="shared" si="53"/>
        <v>0</v>
      </c>
      <c r="I250" s="13" t="b">
        <f t="shared" si="48"/>
        <v>1</v>
      </c>
      <c r="M250" s="3">
        <f t="shared" si="54"/>
        <v>0</v>
      </c>
      <c r="N250" s="5">
        <f t="shared" si="55"/>
        <v>3471238.2709404742</v>
      </c>
      <c r="O250" s="3">
        <f t="shared" si="56"/>
        <v>0</v>
      </c>
      <c r="P250" s="3">
        <f t="shared" si="49"/>
        <v>0</v>
      </c>
      <c r="Q250" s="71">
        <f t="shared" si="57"/>
        <v>0</v>
      </c>
      <c r="R250" s="71">
        <f t="shared" si="58"/>
        <v>0</v>
      </c>
      <c r="S250" s="3">
        <f t="shared" si="50"/>
        <v>0</v>
      </c>
      <c r="T250" s="13" t="b">
        <f t="shared" si="51"/>
        <v>0</v>
      </c>
    </row>
    <row r="251" spans="2:20" x14ac:dyDescent="0.25">
      <c r="B251" s="1">
        <v>228</v>
      </c>
      <c r="C251" s="3">
        <f t="shared" si="59"/>
        <v>0</v>
      </c>
      <c r="D251" s="5">
        <f t="shared" si="45"/>
        <v>0</v>
      </c>
      <c r="E251" s="3">
        <f t="shared" si="46"/>
        <v>0</v>
      </c>
      <c r="F251" s="3">
        <f t="shared" si="47"/>
        <v>0</v>
      </c>
      <c r="G251" s="3">
        <f t="shared" si="52"/>
        <v>0</v>
      </c>
      <c r="H251" s="3">
        <f t="shared" si="53"/>
        <v>0</v>
      </c>
      <c r="I251" s="13" t="b">
        <f t="shared" si="48"/>
        <v>1</v>
      </c>
      <c r="M251" s="3">
        <f t="shared" si="54"/>
        <v>0</v>
      </c>
      <c r="N251" s="5">
        <f t="shared" si="55"/>
        <v>3471238.2709404742</v>
      </c>
      <c r="O251" s="3">
        <f t="shared" si="56"/>
        <v>0</v>
      </c>
      <c r="P251" s="3">
        <f t="shared" si="49"/>
        <v>0</v>
      </c>
      <c r="Q251" s="71">
        <f t="shared" si="57"/>
        <v>0</v>
      </c>
      <c r="R251" s="71">
        <f t="shared" si="58"/>
        <v>0</v>
      </c>
      <c r="S251" s="3">
        <f t="shared" si="50"/>
        <v>0</v>
      </c>
      <c r="T251" s="13" t="b">
        <f t="shared" si="51"/>
        <v>0</v>
      </c>
    </row>
    <row r="252" spans="2:20" x14ac:dyDescent="0.25">
      <c r="B252" s="1">
        <v>229</v>
      </c>
      <c r="C252" s="3">
        <f t="shared" si="59"/>
        <v>0</v>
      </c>
      <c r="D252" s="5">
        <f t="shared" si="45"/>
        <v>0</v>
      </c>
      <c r="E252" s="3">
        <f t="shared" si="46"/>
        <v>0</v>
      </c>
      <c r="F252" s="3">
        <f t="shared" si="47"/>
        <v>0</v>
      </c>
      <c r="G252" s="3">
        <f t="shared" si="52"/>
        <v>0</v>
      </c>
      <c r="H252" s="3">
        <f t="shared" si="53"/>
        <v>0</v>
      </c>
      <c r="I252" s="13" t="b">
        <f t="shared" si="48"/>
        <v>1</v>
      </c>
      <c r="M252" s="3">
        <f t="shared" si="54"/>
        <v>0</v>
      </c>
      <c r="N252" s="5">
        <f t="shared" si="55"/>
        <v>3471238.2709404742</v>
      </c>
      <c r="O252" s="3">
        <f t="shared" si="56"/>
        <v>0</v>
      </c>
      <c r="P252" s="3">
        <f t="shared" si="49"/>
        <v>0</v>
      </c>
      <c r="Q252" s="71">
        <f t="shared" si="57"/>
        <v>0</v>
      </c>
      <c r="R252" s="71">
        <f t="shared" si="58"/>
        <v>0</v>
      </c>
      <c r="S252" s="3">
        <f t="shared" si="50"/>
        <v>0</v>
      </c>
      <c r="T252" s="13" t="b">
        <f t="shared" si="51"/>
        <v>0</v>
      </c>
    </row>
    <row r="253" spans="2:20" x14ac:dyDescent="0.25">
      <c r="B253" s="1">
        <v>230</v>
      </c>
      <c r="C253" s="3">
        <f t="shared" si="59"/>
        <v>0</v>
      </c>
      <c r="D253" s="5">
        <f t="shared" si="45"/>
        <v>0</v>
      </c>
      <c r="E253" s="3">
        <f t="shared" si="46"/>
        <v>0</v>
      </c>
      <c r="F253" s="3">
        <f t="shared" si="47"/>
        <v>0</v>
      </c>
      <c r="G253" s="3">
        <f t="shared" si="52"/>
        <v>0</v>
      </c>
      <c r="H253" s="3">
        <f t="shared" si="53"/>
        <v>0</v>
      </c>
      <c r="I253" s="13" t="b">
        <f t="shared" si="48"/>
        <v>1</v>
      </c>
      <c r="M253" s="3">
        <f t="shared" si="54"/>
        <v>0</v>
      </c>
      <c r="N253" s="5">
        <f t="shared" si="55"/>
        <v>3471238.2709404742</v>
      </c>
      <c r="O253" s="3">
        <f t="shared" si="56"/>
        <v>0</v>
      </c>
      <c r="P253" s="3">
        <f t="shared" si="49"/>
        <v>0</v>
      </c>
      <c r="Q253" s="71">
        <f t="shared" si="57"/>
        <v>0</v>
      </c>
      <c r="R253" s="71">
        <f t="shared" si="58"/>
        <v>0</v>
      </c>
      <c r="S253" s="3">
        <f t="shared" si="50"/>
        <v>0</v>
      </c>
      <c r="T253" s="13" t="b">
        <f t="shared" si="51"/>
        <v>0</v>
      </c>
    </row>
    <row r="254" spans="2:20" x14ac:dyDescent="0.25">
      <c r="B254" s="1">
        <v>231</v>
      </c>
      <c r="C254" s="3">
        <f t="shared" si="59"/>
        <v>0</v>
      </c>
      <c r="D254" s="5">
        <f t="shared" si="45"/>
        <v>0</v>
      </c>
      <c r="E254" s="3">
        <f t="shared" si="46"/>
        <v>0</v>
      </c>
      <c r="F254" s="3">
        <f t="shared" si="47"/>
        <v>0</v>
      </c>
      <c r="G254" s="3">
        <f t="shared" si="52"/>
        <v>0</v>
      </c>
      <c r="H254" s="3">
        <f t="shared" si="53"/>
        <v>0</v>
      </c>
      <c r="I254" s="13" t="b">
        <f t="shared" si="48"/>
        <v>1</v>
      </c>
      <c r="M254" s="3">
        <f t="shared" si="54"/>
        <v>0</v>
      </c>
      <c r="N254" s="5">
        <f t="shared" si="55"/>
        <v>3471238.2709404742</v>
      </c>
      <c r="O254" s="3">
        <f t="shared" si="56"/>
        <v>0</v>
      </c>
      <c r="P254" s="3">
        <f t="shared" si="49"/>
        <v>0</v>
      </c>
      <c r="Q254" s="71">
        <f t="shared" si="57"/>
        <v>0</v>
      </c>
      <c r="R254" s="71">
        <f t="shared" si="58"/>
        <v>0</v>
      </c>
      <c r="S254" s="3">
        <f t="shared" si="50"/>
        <v>0</v>
      </c>
      <c r="T254" s="13" t="b">
        <f t="shared" si="51"/>
        <v>0</v>
      </c>
    </row>
    <row r="255" spans="2:20" x14ac:dyDescent="0.25">
      <c r="B255" s="1">
        <v>232</v>
      </c>
      <c r="C255" s="3">
        <f t="shared" si="59"/>
        <v>0</v>
      </c>
      <c r="D255" s="5">
        <f t="shared" si="45"/>
        <v>0</v>
      </c>
      <c r="E255" s="3">
        <f t="shared" si="46"/>
        <v>0</v>
      </c>
      <c r="F255" s="3">
        <f t="shared" si="47"/>
        <v>0</v>
      </c>
      <c r="G255" s="3">
        <f t="shared" si="52"/>
        <v>0</v>
      </c>
      <c r="H255" s="3">
        <f t="shared" si="53"/>
        <v>0</v>
      </c>
      <c r="I255" s="13" t="b">
        <f t="shared" si="48"/>
        <v>1</v>
      </c>
      <c r="M255" s="3">
        <f t="shared" si="54"/>
        <v>0</v>
      </c>
      <c r="N255" s="5">
        <f t="shared" si="55"/>
        <v>3471238.2709404742</v>
      </c>
      <c r="O255" s="3">
        <f t="shared" si="56"/>
        <v>0</v>
      </c>
      <c r="P255" s="3">
        <f t="shared" si="49"/>
        <v>0</v>
      </c>
      <c r="Q255" s="71">
        <f t="shared" si="57"/>
        <v>0</v>
      </c>
      <c r="R255" s="71">
        <f t="shared" si="58"/>
        <v>0</v>
      </c>
      <c r="S255" s="3">
        <f t="shared" si="50"/>
        <v>0</v>
      </c>
      <c r="T255" s="13" t="b">
        <f t="shared" si="51"/>
        <v>0</v>
      </c>
    </row>
    <row r="256" spans="2:20" x14ac:dyDescent="0.25">
      <c r="B256" s="1">
        <v>233</v>
      </c>
      <c r="C256" s="3">
        <f t="shared" si="59"/>
        <v>0</v>
      </c>
      <c r="D256" s="5">
        <f t="shared" si="45"/>
        <v>0</v>
      </c>
      <c r="E256" s="3">
        <f t="shared" si="46"/>
        <v>0</v>
      </c>
      <c r="F256" s="3">
        <f t="shared" si="47"/>
        <v>0</v>
      </c>
      <c r="G256" s="3">
        <f t="shared" si="52"/>
        <v>0</v>
      </c>
      <c r="H256" s="3">
        <f t="shared" si="53"/>
        <v>0</v>
      </c>
      <c r="I256" s="13" t="b">
        <f t="shared" si="48"/>
        <v>1</v>
      </c>
      <c r="M256" s="3">
        <f t="shared" si="54"/>
        <v>0</v>
      </c>
      <c r="N256" s="5">
        <f t="shared" si="55"/>
        <v>3471238.2709404742</v>
      </c>
      <c r="O256" s="3">
        <f t="shared" si="56"/>
        <v>0</v>
      </c>
      <c r="P256" s="3">
        <f t="shared" si="49"/>
        <v>0</v>
      </c>
      <c r="Q256" s="71">
        <f t="shared" si="57"/>
        <v>0</v>
      </c>
      <c r="R256" s="71">
        <f t="shared" si="58"/>
        <v>0</v>
      </c>
      <c r="S256" s="3">
        <f t="shared" si="50"/>
        <v>0</v>
      </c>
      <c r="T256" s="13" t="b">
        <f t="shared" si="51"/>
        <v>0</v>
      </c>
    </row>
    <row r="257" spans="2:20" x14ac:dyDescent="0.25">
      <c r="B257" s="1">
        <v>234</v>
      </c>
      <c r="C257" s="3">
        <f t="shared" si="59"/>
        <v>0</v>
      </c>
      <c r="D257" s="5">
        <f t="shared" si="45"/>
        <v>0</v>
      </c>
      <c r="E257" s="3">
        <f t="shared" si="46"/>
        <v>0</v>
      </c>
      <c r="F257" s="3">
        <f t="shared" si="47"/>
        <v>0</v>
      </c>
      <c r="G257" s="3">
        <f t="shared" si="52"/>
        <v>0</v>
      </c>
      <c r="H257" s="3">
        <f t="shared" si="53"/>
        <v>0</v>
      </c>
      <c r="I257" s="13" t="b">
        <f t="shared" si="48"/>
        <v>1</v>
      </c>
      <c r="M257" s="3">
        <f t="shared" si="54"/>
        <v>0</v>
      </c>
      <c r="N257" s="5">
        <f t="shared" si="55"/>
        <v>3471238.2709404742</v>
      </c>
      <c r="O257" s="3">
        <f t="shared" si="56"/>
        <v>0</v>
      </c>
      <c r="P257" s="3">
        <f t="shared" si="49"/>
        <v>0</v>
      </c>
      <c r="Q257" s="71">
        <f t="shared" si="57"/>
        <v>0</v>
      </c>
      <c r="R257" s="71">
        <f t="shared" si="58"/>
        <v>0</v>
      </c>
      <c r="S257" s="3">
        <f t="shared" si="50"/>
        <v>0</v>
      </c>
      <c r="T257" s="13" t="b">
        <f t="shared" si="51"/>
        <v>0</v>
      </c>
    </row>
    <row r="258" spans="2:20" x14ac:dyDescent="0.25">
      <c r="B258" s="1">
        <v>235</v>
      </c>
      <c r="C258" s="3">
        <f t="shared" si="59"/>
        <v>0</v>
      </c>
      <c r="D258" s="5">
        <f t="shared" si="45"/>
        <v>0</v>
      </c>
      <c r="E258" s="3">
        <f t="shared" si="46"/>
        <v>0</v>
      </c>
      <c r="F258" s="3">
        <f t="shared" si="47"/>
        <v>0</v>
      </c>
      <c r="G258" s="3">
        <f t="shared" si="52"/>
        <v>0</v>
      </c>
      <c r="H258" s="3">
        <f t="shared" si="53"/>
        <v>0</v>
      </c>
      <c r="I258" s="13" t="b">
        <f t="shared" si="48"/>
        <v>1</v>
      </c>
      <c r="M258" s="3">
        <f t="shared" si="54"/>
        <v>0</v>
      </c>
      <c r="N258" s="5">
        <f t="shared" si="55"/>
        <v>3471238.2709404742</v>
      </c>
      <c r="O258" s="3">
        <f t="shared" si="56"/>
        <v>0</v>
      </c>
      <c r="P258" s="3">
        <f t="shared" si="49"/>
        <v>0</v>
      </c>
      <c r="Q258" s="71">
        <f t="shared" si="57"/>
        <v>0</v>
      </c>
      <c r="R258" s="71">
        <f t="shared" si="58"/>
        <v>0</v>
      </c>
      <c r="S258" s="3">
        <f t="shared" si="50"/>
        <v>0</v>
      </c>
      <c r="T258" s="13" t="b">
        <f t="shared" si="51"/>
        <v>0</v>
      </c>
    </row>
    <row r="259" spans="2:20" x14ac:dyDescent="0.25">
      <c r="B259" s="1">
        <v>236</v>
      </c>
      <c r="C259" s="3">
        <f t="shared" si="59"/>
        <v>0</v>
      </c>
      <c r="D259" s="5">
        <f t="shared" si="45"/>
        <v>0</v>
      </c>
      <c r="E259" s="3">
        <f t="shared" si="46"/>
        <v>0</v>
      </c>
      <c r="F259" s="3">
        <f t="shared" si="47"/>
        <v>0</v>
      </c>
      <c r="G259" s="3">
        <f t="shared" si="52"/>
        <v>0</v>
      </c>
      <c r="H259" s="3">
        <f t="shared" si="53"/>
        <v>0</v>
      </c>
      <c r="I259" s="13" t="b">
        <f t="shared" si="48"/>
        <v>1</v>
      </c>
      <c r="M259" s="3">
        <f t="shared" si="54"/>
        <v>0</v>
      </c>
      <c r="N259" s="5">
        <f t="shared" si="55"/>
        <v>3471238.2709404742</v>
      </c>
      <c r="O259" s="3">
        <f t="shared" si="56"/>
        <v>0</v>
      </c>
      <c r="P259" s="3">
        <f t="shared" si="49"/>
        <v>0</v>
      </c>
      <c r="Q259" s="71">
        <f t="shared" si="57"/>
        <v>0</v>
      </c>
      <c r="R259" s="71">
        <f t="shared" si="58"/>
        <v>0</v>
      </c>
      <c r="S259" s="3">
        <f t="shared" si="50"/>
        <v>0</v>
      </c>
      <c r="T259" s="13" t="b">
        <f t="shared" si="51"/>
        <v>0</v>
      </c>
    </row>
    <row r="260" spans="2:20" x14ac:dyDescent="0.25">
      <c r="B260" s="1">
        <v>237</v>
      </c>
      <c r="C260" s="3">
        <f t="shared" si="59"/>
        <v>0</v>
      </c>
      <c r="D260" s="5">
        <f t="shared" si="45"/>
        <v>0</v>
      </c>
      <c r="E260" s="3">
        <f t="shared" si="46"/>
        <v>0</v>
      </c>
      <c r="F260" s="3">
        <f t="shared" si="47"/>
        <v>0</v>
      </c>
      <c r="G260" s="3">
        <f t="shared" si="52"/>
        <v>0</v>
      </c>
      <c r="H260" s="3">
        <f t="shared" si="53"/>
        <v>0</v>
      </c>
      <c r="I260" s="13" t="b">
        <f t="shared" si="48"/>
        <v>1</v>
      </c>
      <c r="M260" s="3">
        <f t="shared" si="54"/>
        <v>0</v>
      </c>
      <c r="N260" s="5">
        <f t="shared" si="55"/>
        <v>3471238.2709404742</v>
      </c>
      <c r="O260" s="3">
        <f t="shared" si="56"/>
        <v>0</v>
      </c>
      <c r="P260" s="3">
        <f t="shared" si="49"/>
        <v>0</v>
      </c>
      <c r="Q260" s="71">
        <f t="shared" si="57"/>
        <v>0</v>
      </c>
      <c r="R260" s="71">
        <f t="shared" si="58"/>
        <v>0</v>
      </c>
      <c r="S260" s="3">
        <f t="shared" si="50"/>
        <v>0</v>
      </c>
      <c r="T260" s="13" t="b">
        <f t="shared" si="51"/>
        <v>0</v>
      </c>
    </row>
    <row r="261" spans="2:20" x14ac:dyDescent="0.25">
      <c r="B261" s="1">
        <v>238</v>
      </c>
      <c r="C261" s="3">
        <f t="shared" si="59"/>
        <v>0</v>
      </c>
      <c r="D261" s="5">
        <f t="shared" si="45"/>
        <v>0</v>
      </c>
      <c r="E261" s="3">
        <f t="shared" si="46"/>
        <v>0</v>
      </c>
      <c r="F261" s="3">
        <f t="shared" si="47"/>
        <v>0</v>
      </c>
      <c r="G261" s="3">
        <f t="shared" si="52"/>
        <v>0</v>
      </c>
      <c r="H261" s="3">
        <f t="shared" si="53"/>
        <v>0</v>
      </c>
      <c r="I261" s="13" t="b">
        <f t="shared" si="48"/>
        <v>1</v>
      </c>
      <c r="M261" s="3">
        <f t="shared" si="54"/>
        <v>0</v>
      </c>
      <c r="N261" s="5">
        <f t="shared" si="55"/>
        <v>3471238.2709404742</v>
      </c>
      <c r="O261" s="3">
        <f t="shared" si="56"/>
        <v>0</v>
      </c>
      <c r="P261" s="3">
        <f t="shared" si="49"/>
        <v>0</v>
      </c>
      <c r="Q261" s="71">
        <f t="shared" si="57"/>
        <v>0</v>
      </c>
      <c r="R261" s="71">
        <f t="shared" si="58"/>
        <v>0</v>
      </c>
      <c r="S261" s="3">
        <f t="shared" si="50"/>
        <v>0</v>
      </c>
      <c r="T261" s="13" t="b">
        <f t="shared" si="51"/>
        <v>0</v>
      </c>
    </row>
    <row r="262" spans="2:20" x14ac:dyDescent="0.25">
      <c r="B262" s="1">
        <v>239</v>
      </c>
      <c r="C262" s="3">
        <f t="shared" si="59"/>
        <v>0</v>
      </c>
      <c r="D262" s="5">
        <f t="shared" si="45"/>
        <v>0</v>
      </c>
      <c r="E262" s="3">
        <f t="shared" si="46"/>
        <v>0</v>
      </c>
      <c r="F262" s="3">
        <f t="shared" si="47"/>
        <v>0</v>
      </c>
      <c r="G262" s="3">
        <f t="shared" si="52"/>
        <v>0</v>
      </c>
      <c r="H262" s="3">
        <f t="shared" si="53"/>
        <v>0</v>
      </c>
      <c r="I262" s="13" t="b">
        <f t="shared" si="48"/>
        <v>1</v>
      </c>
      <c r="M262" s="3">
        <f t="shared" si="54"/>
        <v>0</v>
      </c>
      <c r="N262" s="5">
        <f t="shared" si="55"/>
        <v>3471238.2709404742</v>
      </c>
      <c r="O262" s="3">
        <f t="shared" si="56"/>
        <v>0</v>
      </c>
      <c r="P262" s="3">
        <f t="shared" si="49"/>
        <v>0</v>
      </c>
      <c r="Q262" s="71">
        <f t="shared" si="57"/>
        <v>0</v>
      </c>
      <c r="R262" s="71">
        <f t="shared" si="58"/>
        <v>0</v>
      </c>
      <c r="S262" s="3">
        <f t="shared" si="50"/>
        <v>0</v>
      </c>
      <c r="T262" s="13" t="b">
        <f t="shared" si="51"/>
        <v>0</v>
      </c>
    </row>
    <row r="263" spans="2:20" x14ac:dyDescent="0.25">
      <c r="B263" s="1">
        <v>240</v>
      </c>
      <c r="C263" s="3">
        <f t="shared" si="59"/>
        <v>0</v>
      </c>
      <c r="D263" s="5">
        <f t="shared" si="45"/>
        <v>0</v>
      </c>
      <c r="E263" s="3">
        <f t="shared" si="46"/>
        <v>0</v>
      </c>
      <c r="F263" s="3">
        <f t="shared" si="47"/>
        <v>0</v>
      </c>
      <c r="G263" s="3">
        <f t="shared" si="52"/>
        <v>0</v>
      </c>
      <c r="H263" s="3">
        <f t="shared" si="53"/>
        <v>0</v>
      </c>
      <c r="I263" s="13" t="b">
        <f t="shared" si="48"/>
        <v>1</v>
      </c>
      <c r="M263" s="3">
        <f t="shared" si="54"/>
        <v>0</v>
      </c>
      <c r="N263" s="5">
        <f t="shared" si="55"/>
        <v>3471238.2709404742</v>
      </c>
      <c r="O263" s="3">
        <f t="shared" si="56"/>
        <v>0</v>
      </c>
      <c r="P263" s="3">
        <f t="shared" si="49"/>
        <v>0</v>
      </c>
      <c r="Q263" s="71">
        <f t="shared" si="57"/>
        <v>0</v>
      </c>
      <c r="R263" s="71">
        <f t="shared" si="58"/>
        <v>0</v>
      </c>
      <c r="S263" s="3">
        <f t="shared" si="50"/>
        <v>0</v>
      </c>
      <c r="T263" s="13" t="b">
        <f t="shared" si="51"/>
        <v>0</v>
      </c>
    </row>
    <row r="264" spans="2:20" x14ac:dyDescent="0.25">
      <c r="B264" s="1">
        <v>241</v>
      </c>
      <c r="C264" s="3">
        <f t="shared" si="59"/>
        <v>0</v>
      </c>
      <c r="D264" s="5">
        <f t="shared" si="45"/>
        <v>0</v>
      </c>
      <c r="E264" s="3">
        <f t="shared" si="46"/>
        <v>0</v>
      </c>
      <c r="F264" s="3">
        <f t="shared" si="47"/>
        <v>0</v>
      </c>
      <c r="G264" s="3">
        <f t="shared" si="52"/>
        <v>0</v>
      </c>
      <c r="H264" s="3">
        <f t="shared" si="53"/>
        <v>0</v>
      </c>
      <c r="I264" s="13" t="b">
        <f t="shared" si="48"/>
        <v>1</v>
      </c>
      <c r="M264" s="3">
        <f t="shared" si="54"/>
        <v>0</v>
      </c>
      <c r="N264" s="5">
        <f t="shared" si="55"/>
        <v>3471238.2709404742</v>
      </c>
      <c r="O264" s="3">
        <f t="shared" si="56"/>
        <v>0</v>
      </c>
      <c r="P264" s="3">
        <f t="shared" si="49"/>
        <v>0</v>
      </c>
      <c r="Q264" s="71">
        <f t="shared" si="57"/>
        <v>0</v>
      </c>
      <c r="R264" s="71">
        <f t="shared" si="58"/>
        <v>0</v>
      </c>
      <c r="S264" s="3">
        <f t="shared" si="50"/>
        <v>0</v>
      </c>
      <c r="T264" s="13" t="b">
        <f t="shared" si="51"/>
        <v>0</v>
      </c>
    </row>
    <row r="265" spans="2:20" x14ac:dyDescent="0.25">
      <c r="B265" s="1">
        <v>242</v>
      </c>
      <c r="C265" s="3">
        <f t="shared" si="59"/>
        <v>0</v>
      </c>
      <c r="D265" s="5">
        <f t="shared" si="45"/>
        <v>0</v>
      </c>
      <c r="E265" s="3">
        <f t="shared" si="46"/>
        <v>0</v>
      </c>
      <c r="F265" s="3">
        <f t="shared" si="47"/>
        <v>0</v>
      </c>
      <c r="G265" s="3">
        <f t="shared" si="52"/>
        <v>0</v>
      </c>
      <c r="H265" s="3">
        <f t="shared" si="53"/>
        <v>0</v>
      </c>
      <c r="I265" s="13" t="b">
        <f t="shared" si="48"/>
        <v>1</v>
      </c>
      <c r="M265" s="3">
        <f t="shared" si="54"/>
        <v>0</v>
      </c>
      <c r="N265" s="5">
        <f t="shared" si="55"/>
        <v>3471238.2709404742</v>
      </c>
      <c r="O265" s="3">
        <f t="shared" si="56"/>
        <v>0</v>
      </c>
      <c r="P265" s="3">
        <f t="shared" si="49"/>
        <v>0</v>
      </c>
      <c r="Q265" s="71">
        <f t="shared" si="57"/>
        <v>0</v>
      </c>
      <c r="R265" s="71">
        <f t="shared" si="58"/>
        <v>0</v>
      </c>
      <c r="S265" s="3">
        <f t="shared" si="50"/>
        <v>0</v>
      </c>
      <c r="T265" s="13" t="b">
        <f t="shared" si="51"/>
        <v>0</v>
      </c>
    </row>
    <row r="266" spans="2:20" x14ac:dyDescent="0.25">
      <c r="B266" s="1">
        <v>243</v>
      </c>
      <c r="C266" s="3">
        <f t="shared" si="59"/>
        <v>0</v>
      </c>
      <c r="D266" s="5">
        <f t="shared" si="45"/>
        <v>0</v>
      </c>
      <c r="E266" s="3">
        <f t="shared" si="46"/>
        <v>0</v>
      </c>
      <c r="F266" s="3">
        <f t="shared" si="47"/>
        <v>0</v>
      </c>
      <c r="G266" s="3">
        <f t="shared" si="52"/>
        <v>0</v>
      </c>
      <c r="H266" s="3">
        <f t="shared" si="53"/>
        <v>0</v>
      </c>
      <c r="I266" s="13" t="b">
        <f t="shared" si="48"/>
        <v>1</v>
      </c>
      <c r="M266" s="3">
        <f t="shared" si="54"/>
        <v>0</v>
      </c>
      <c r="N266" s="5">
        <f t="shared" si="55"/>
        <v>3471238.2709404742</v>
      </c>
      <c r="O266" s="3">
        <f t="shared" si="56"/>
        <v>0</v>
      </c>
      <c r="P266" s="3">
        <f t="shared" si="49"/>
        <v>0</v>
      </c>
      <c r="Q266" s="71">
        <f t="shared" si="57"/>
        <v>0</v>
      </c>
      <c r="R266" s="71">
        <f t="shared" si="58"/>
        <v>0</v>
      </c>
      <c r="S266" s="3">
        <f t="shared" si="50"/>
        <v>0</v>
      </c>
      <c r="T266" s="13" t="b">
        <f t="shared" si="51"/>
        <v>0</v>
      </c>
    </row>
    <row r="267" spans="2:20" x14ac:dyDescent="0.25">
      <c r="B267" s="1">
        <v>244</v>
      </c>
      <c r="C267" s="3">
        <f t="shared" si="59"/>
        <v>0</v>
      </c>
      <c r="D267" s="5">
        <f t="shared" si="45"/>
        <v>0</v>
      </c>
      <c r="E267" s="3">
        <f t="shared" si="46"/>
        <v>0</v>
      </c>
      <c r="F267" s="3">
        <f t="shared" si="47"/>
        <v>0</v>
      </c>
      <c r="G267" s="3">
        <f t="shared" si="52"/>
        <v>0</v>
      </c>
      <c r="H267" s="3">
        <f t="shared" si="53"/>
        <v>0</v>
      </c>
      <c r="I267" s="13" t="b">
        <f t="shared" si="48"/>
        <v>1</v>
      </c>
      <c r="M267" s="3">
        <f t="shared" si="54"/>
        <v>0</v>
      </c>
      <c r="N267" s="5">
        <f t="shared" si="55"/>
        <v>3471238.2709404742</v>
      </c>
      <c r="O267" s="3">
        <f t="shared" si="56"/>
        <v>0</v>
      </c>
      <c r="P267" s="3">
        <f t="shared" si="49"/>
        <v>0</v>
      </c>
      <c r="Q267" s="71">
        <f t="shared" si="57"/>
        <v>0</v>
      </c>
      <c r="R267" s="71">
        <f t="shared" si="58"/>
        <v>0</v>
      </c>
      <c r="S267" s="3">
        <f t="shared" si="50"/>
        <v>0</v>
      </c>
      <c r="T267" s="13" t="b">
        <f t="shared" si="51"/>
        <v>0</v>
      </c>
    </row>
    <row r="268" spans="2:20" x14ac:dyDescent="0.25">
      <c r="B268" s="1">
        <v>245</v>
      </c>
      <c r="D268" s="5">
        <f t="shared" si="45"/>
        <v>0</v>
      </c>
      <c r="E268" s="3">
        <f t="shared" si="46"/>
        <v>0</v>
      </c>
      <c r="F268" s="3">
        <f t="shared" si="47"/>
        <v>0</v>
      </c>
      <c r="G268" s="3">
        <f t="shared" si="52"/>
        <v>0</v>
      </c>
      <c r="H268" s="3">
        <f t="shared" si="53"/>
        <v>0</v>
      </c>
      <c r="I268" s="13" t="b">
        <f t="shared" si="48"/>
        <v>1</v>
      </c>
      <c r="M268" s="3">
        <f t="shared" si="54"/>
        <v>0</v>
      </c>
      <c r="N268" s="5">
        <f t="shared" si="55"/>
        <v>3471238.2709404742</v>
      </c>
      <c r="O268" s="3">
        <f t="shared" si="56"/>
        <v>0</v>
      </c>
      <c r="P268" s="3">
        <f t="shared" si="49"/>
        <v>0</v>
      </c>
      <c r="Q268" s="71">
        <f t="shared" si="57"/>
        <v>0</v>
      </c>
      <c r="R268" s="71">
        <f t="shared" si="58"/>
        <v>0</v>
      </c>
      <c r="S268" s="3">
        <f t="shared" si="50"/>
        <v>0</v>
      </c>
      <c r="T268" s="13" t="b">
        <f t="shared" si="51"/>
        <v>0</v>
      </c>
    </row>
    <row r="269" spans="2:20" x14ac:dyDescent="0.25">
      <c r="B269" s="1">
        <v>246</v>
      </c>
      <c r="D269" s="5">
        <f t="shared" si="45"/>
        <v>0</v>
      </c>
      <c r="I269" s="13" t="b">
        <f t="shared" si="48"/>
        <v>1</v>
      </c>
      <c r="M269" s="3">
        <f t="shared" si="54"/>
        <v>0</v>
      </c>
      <c r="N269" s="5">
        <f t="shared" si="55"/>
        <v>3471238.2709404742</v>
      </c>
      <c r="O269" s="3">
        <f t="shared" si="56"/>
        <v>0</v>
      </c>
      <c r="P269" s="3">
        <f t="shared" si="49"/>
        <v>0</v>
      </c>
      <c r="Q269" s="71">
        <f t="shared" si="57"/>
        <v>0</v>
      </c>
      <c r="R269" s="71">
        <f t="shared" si="58"/>
        <v>0</v>
      </c>
      <c r="T269" s="13" t="b">
        <f t="shared" si="51"/>
        <v>0</v>
      </c>
    </row>
    <row r="270" spans="2:20" x14ac:dyDescent="0.25">
      <c r="B270" s="1">
        <v>247</v>
      </c>
      <c r="D270" s="5">
        <f t="shared" si="45"/>
        <v>0</v>
      </c>
      <c r="I270" s="13" t="b">
        <f t="shared" si="48"/>
        <v>1</v>
      </c>
      <c r="M270" s="3">
        <f t="shared" si="54"/>
        <v>0</v>
      </c>
      <c r="N270" s="5">
        <f t="shared" si="55"/>
        <v>3471238.2709404742</v>
      </c>
      <c r="O270" s="3">
        <f t="shared" si="56"/>
        <v>0</v>
      </c>
      <c r="P270" s="3">
        <f t="shared" si="49"/>
        <v>0</v>
      </c>
      <c r="Q270" s="71">
        <f t="shared" si="57"/>
        <v>0</v>
      </c>
      <c r="R270" s="71">
        <f t="shared" si="58"/>
        <v>0</v>
      </c>
      <c r="T270" s="13" t="b">
        <f t="shared" si="51"/>
        <v>0</v>
      </c>
    </row>
    <row r="271" spans="2:20" x14ac:dyDescent="0.25">
      <c r="B271" s="1">
        <v>248</v>
      </c>
      <c r="D271" s="5">
        <f t="shared" si="45"/>
        <v>0</v>
      </c>
      <c r="I271" s="13" t="b">
        <f t="shared" si="48"/>
        <v>1</v>
      </c>
    </row>
    <row r="272" spans="2:20" x14ac:dyDescent="0.25">
      <c r="B272" s="1">
        <v>249</v>
      </c>
      <c r="D272" s="5">
        <f t="shared" si="45"/>
        <v>0</v>
      </c>
      <c r="I272" s="13" t="b">
        <f t="shared" si="48"/>
        <v>1</v>
      </c>
    </row>
    <row r="273" spans="2:9" x14ac:dyDescent="0.25">
      <c r="B273" s="1">
        <v>250</v>
      </c>
      <c r="D273" s="5">
        <f t="shared" si="45"/>
        <v>0</v>
      </c>
      <c r="I273" s="13" t="b">
        <f t="shared" si="48"/>
        <v>1</v>
      </c>
    </row>
    <row r="274" spans="2:9" x14ac:dyDescent="0.25">
      <c r="B274" s="1">
        <v>251</v>
      </c>
      <c r="D274" s="5">
        <f t="shared" si="45"/>
        <v>0</v>
      </c>
      <c r="I274" s="13" t="b">
        <f t="shared" si="48"/>
        <v>1</v>
      </c>
    </row>
    <row r="275" spans="2:9" x14ac:dyDescent="0.25">
      <c r="B275" s="1">
        <v>252</v>
      </c>
      <c r="D275" s="5">
        <f t="shared" si="45"/>
        <v>0</v>
      </c>
      <c r="I275" s="13" t="b">
        <f t="shared" si="48"/>
        <v>1</v>
      </c>
    </row>
    <row r="276" spans="2:9" x14ac:dyDescent="0.25">
      <c r="B276" s="1">
        <v>253</v>
      </c>
      <c r="D276" s="5">
        <f t="shared" si="45"/>
        <v>0</v>
      </c>
      <c r="I276" s="13" t="b">
        <f t="shared" si="48"/>
        <v>1</v>
      </c>
    </row>
    <row r="277" spans="2:9" x14ac:dyDescent="0.25">
      <c r="B277" s="1">
        <v>254</v>
      </c>
      <c r="D277" s="5">
        <f t="shared" si="45"/>
        <v>0</v>
      </c>
      <c r="I277" s="13" t="b">
        <f t="shared" si="48"/>
        <v>1</v>
      </c>
    </row>
    <row r="278" spans="2:9" x14ac:dyDescent="0.25">
      <c r="B278" s="1">
        <v>255</v>
      </c>
      <c r="D278" s="5">
        <f t="shared" ref="D278:D338" si="60">IF(MOD(B278,12)=0,1,0)*(MIN($E$9,G277))*(E278&gt;0)</f>
        <v>0</v>
      </c>
      <c r="I278" s="13" t="b">
        <f t="shared" si="48"/>
        <v>1</v>
      </c>
    </row>
    <row r="279" spans="2:9" x14ac:dyDescent="0.25">
      <c r="B279" s="1">
        <v>256</v>
      </c>
      <c r="D279" s="5">
        <f t="shared" si="60"/>
        <v>0</v>
      </c>
      <c r="I279" s="13" t="b">
        <f t="shared" si="48"/>
        <v>1</v>
      </c>
    </row>
    <row r="280" spans="2:9" x14ac:dyDescent="0.25">
      <c r="B280" s="1">
        <v>257</v>
      </c>
      <c r="D280" s="5">
        <f t="shared" si="60"/>
        <v>0</v>
      </c>
      <c r="I280" s="13" t="b">
        <f t="shared" ref="I280:I338" si="61">IF($E$16&lt;C280,F280+E280=$E$16,TRUE)</f>
        <v>1</v>
      </c>
    </row>
    <row r="281" spans="2:9" x14ac:dyDescent="0.25">
      <c r="B281" s="1">
        <v>258</v>
      </c>
      <c r="D281" s="5">
        <f t="shared" si="60"/>
        <v>0</v>
      </c>
      <c r="I281" s="13" t="b">
        <f t="shared" si="61"/>
        <v>1</v>
      </c>
    </row>
    <row r="282" spans="2:9" x14ac:dyDescent="0.25">
      <c r="B282" s="1">
        <v>259</v>
      </c>
      <c r="D282" s="5">
        <f t="shared" si="60"/>
        <v>0</v>
      </c>
      <c r="I282" s="13" t="b">
        <f t="shared" si="61"/>
        <v>1</v>
      </c>
    </row>
    <row r="283" spans="2:9" x14ac:dyDescent="0.25">
      <c r="B283" s="1">
        <v>260</v>
      </c>
      <c r="D283" s="5">
        <f t="shared" si="60"/>
        <v>0</v>
      </c>
      <c r="I283" s="13" t="b">
        <f t="shared" si="61"/>
        <v>1</v>
      </c>
    </row>
    <row r="284" spans="2:9" x14ac:dyDescent="0.25">
      <c r="B284" s="1">
        <v>261</v>
      </c>
      <c r="D284" s="5">
        <f t="shared" si="60"/>
        <v>0</v>
      </c>
      <c r="I284" s="13" t="b">
        <f t="shared" si="61"/>
        <v>1</v>
      </c>
    </row>
    <row r="285" spans="2:9" x14ac:dyDescent="0.25">
      <c r="B285" s="1">
        <v>262</v>
      </c>
      <c r="D285" s="5">
        <f t="shared" si="60"/>
        <v>0</v>
      </c>
      <c r="I285" s="13" t="b">
        <f t="shared" si="61"/>
        <v>1</v>
      </c>
    </row>
    <row r="286" spans="2:9" x14ac:dyDescent="0.25">
      <c r="B286" s="1">
        <v>263</v>
      </c>
      <c r="D286" s="5">
        <f t="shared" si="60"/>
        <v>0</v>
      </c>
      <c r="I286" s="13" t="b">
        <f t="shared" si="61"/>
        <v>1</v>
      </c>
    </row>
    <row r="287" spans="2:9" x14ac:dyDescent="0.25">
      <c r="B287" s="1">
        <v>264</v>
      </c>
      <c r="D287" s="5">
        <f t="shared" si="60"/>
        <v>0</v>
      </c>
      <c r="I287" s="13" t="b">
        <f t="shared" si="61"/>
        <v>1</v>
      </c>
    </row>
    <row r="288" spans="2:9" x14ac:dyDescent="0.25">
      <c r="B288" s="1">
        <v>265</v>
      </c>
      <c r="D288" s="5">
        <f t="shared" si="60"/>
        <v>0</v>
      </c>
      <c r="I288" s="13" t="b">
        <f t="shared" si="61"/>
        <v>1</v>
      </c>
    </row>
    <row r="289" spans="2:9" x14ac:dyDescent="0.25">
      <c r="B289" s="1">
        <v>266</v>
      </c>
      <c r="D289" s="5">
        <f t="shared" si="60"/>
        <v>0</v>
      </c>
      <c r="I289" s="13" t="b">
        <f t="shared" si="61"/>
        <v>1</v>
      </c>
    </row>
    <row r="290" spans="2:9" x14ac:dyDescent="0.25">
      <c r="B290" s="1">
        <v>267</v>
      </c>
      <c r="D290" s="5">
        <f t="shared" si="60"/>
        <v>0</v>
      </c>
      <c r="I290" s="13" t="b">
        <f t="shared" si="61"/>
        <v>1</v>
      </c>
    </row>
    <row r="291" spans="2:9" x14ac:dyDescent="0.25">
      <c r="B291" s="1">
        <v>268</v>
      </c>
      <c r="D291" s="5">
        <f t="shared" si="60"/>
        <v>0</v>
      </c>
      <c r="I291" s="13" t="b">
        <f t="shared" si="61"/>
        <v>1</v>
      </c>
    </row>
    <row r="292" spans="2:9" x14ac:dyDescent="0.25">
      <c r="B292" s="1">
        <v>269</v>
      </c>
      <c r="D292" s="5">
        <f t="shared" si="60"/>
        <v>0</v>
      </c>
      <c r="I292" s="13" t="b">
        <f t="shared" si="61"/>
        <v>1</v>
      </c>
    </row>
    <row r="293" spans="2:9" x14ac:dyDescent="0.25">
      <c r="B293" s="1">
        <v>270</v>
      </c>
      <c r="D293" s="5">
        <f t="shared" si="60"/>
        <v>0</v>
      </c>
      <c r="I293" s="13" t="b">
        <f t="shared" si="61"/>
        <v>1</v>
      </c>
    </row>
    <row r="294" spans="2:9" x14ac:dyDescent="0.25">
      <c r="B294" s="1">
        <v>271</v>
      </c>
      <c r="D294" s="5">
        <f t="shared" si="60"/>
        <v>0</v>
      </c>
      <c r="I294" s="13" t="b">
        <f t="shared" si="61"/>
        <v>1</v>
      </c>
    </row>
    <row r="295" spans="2:9" x14ac:dyDescent="0.25">
      <c r="B295" s="1">
        <v>272</v>
      </c>
      <c r="D295" s="5">
        <f t="shared" si="60"/>
        <v>0</v>
      </c>
      <c r="I295" s="13" t="b">
        <f t="shared" si="61"/>
        <v>1</v>
      </c>
    </row>
    <row r="296" spans="2:9" x14ac:dyDescent="0.25">
      <c r="B296" s="1">
        <v>273</v>
      </c>
      <c r="D296" s="5">
        <f t="shared" si="60"/>
        <v>0</v>
      </c>
      <c r="I296" s="13" t="b">
        <f t="shared" si="61"/>
        <v>1</v>
      </c>
    </row>
    <row r="297" spans="2:9" x14ac:dyDescent="0.25">
      <c r="B297" s="1">
        <v>274</v>
      </c>
      <c r="D297" s="5">
        <f t="shared" si="60"/>
        <v>0</v>
      </c>
      <c r="I297" s="13" t="b">
        <f t="shared" si="61"/>
        <v>1</v>
      </c>
    </row>
    <row r="298" spans="2:9" x14ac:dyDescent="0.25">
      <c r="B298" s="1">
        <v>275</v>
      </c>
      <c r="D298" s="5">
        <f t="shared" si="60"/>
        <v>0</v>
      </c>
      <c r="I298" s="13" t="b">
        <f t="shared" si="61"/>
        <v>1</v>
      </c>
    </row>
    <row r="299" spans="2:9" x14ac:dyDescent="0.25">
      <c r="B299" s="1">
        <v>276</v>
      </c>
      <c r="D299" s="5">
        <f t="shared" si="60"/>
        <v>0</v>
      </c>
      <c r="I299" s="13" t="b">
        <f t="shared" si="61"/>
        <v>1</v>
      </c>
    </row>
    <row r="300" spans="2:9" x14ac:dyDescent="0.25">
      <c r="B300" s="1">
        <v>277</v>
      </c>
      <c r="D300" s="5">
        <f t="shared" si="60"/>
        <v>0</v>
      </c>
      <c r="I300" s="13" t="b">
        <f t="shared" si="61"/>
        <v>1</v>
      </c>
    </row>
    <row r="301" spans="2:9" x14ac:dyDescent="0.25">
      <c r="B301" s="1">
        <v>278</v>
      </c>
      <c r="D301" s="5">
        <f t="shared" si="60"/>
        <v>0</v>
      </c>
      <c r="I301" s="13" t="b">
        <f t="shared" si="61"/>
        <v>1</v>
      </c>
    </row>
    <row r="302" spans="2:9" x14ac:dyDescent="0.25">
      <c r="B302" s="1">
        <v>279</v>
      </c>
      <c r="D302" s="5">
        <f t="shared" si="60"/>
        <v>0</v>
      </c>
      <c r="I302" s="13" t="b">
        <f t="shared" si="61"/>
        <v>1</v>
      </c>
    </row>
    <row r="303" spans="2:9" x14ac:dyDescent="0.25">
      <c r="B303" s="1">
        <v>280</v>
      </c>
      <c r="D303" s="5">
        <f t="shared" si="60"/>
        <v>0</v>
      </c>
      <c r="I303" s="13" t="b">
        <f t="shared" si="61"/>
        <v>1</v>
      </c>
    </row>
    <row r="304" spans="2:9" x14ac:dyDescent="0.25">
      <c r="B304" s="1">
        <v>281</v>
      </c>
      <c r="D304" s="5">
        <f t="shared" si="60"/>
        <v>0</v>
      </c>
      <c r="I304" s="13" t="b">
        <f t="shared" si="61"/>
        <v>1</v>
      </c>
    </row>
    <row r="305" spans="2:9" x14ac:dyDescent="0.25">
      <c r="B305" s="1">
        <v>282</v>
      </c>
      <c r="D305" s="5">
        <f t="shared" si="60"/>
        <v>0</v>
      </c>
      <c r="I305" s="13" t="b">
        <f t="shared" si="61"/>
        <v>1</v>
      </c>
    </row>
    <row r="306" spans="2:9" x14ac:dyDescent="0.25">
      <c r="B306" s="1">
        <v>283</v>
      </c>
      <c r="D306" s="5">
        <f t="shared" si="60"/>
        <v>0</v>
      </c>
      <c r="I306" s="13" t="b">
        <f t="shared" si="61"/>
        <v>1</v>
      </c>
    </row>
    <row r="307" spans="2:9" x14ac:dyDescent="0.25">
      <c r="B307" s="1">
        <v>284</v>
      </c>
      <c r="D307" s="5">
        <f t="shared" si="60"/>
        <v>0</v>
      </c>
      <c r="I307" s="13" t="b">
        <f t="shared" si="61"/>
        <v>1</v>
      </c>
    </row>
    <row r="308" spans="2:9" x14ac:dyDescent="0.25">
      <c r="B308" s="1">
        <v>285</v>
      </c>
      <c r="D308" s="5">
        <f t="shared" si="60"/>
        <v>0</v>
      </c>
      <c r="I308" s="13" t="b">
        <f t="shared" si="61"/>
        <v>1</v>
      </c>
    </row>
    <row r="309" spans="2:9" x14ac:dyDescent="0.25">
      <c r="B309" s="1">
        <v>286</v>
      </c>
      <c r="D309" s="5">
        <f t="shared" si="60"/>
        <v>0</v>
      </c>
      <c r="I309" s="13" t="b">
        <f t="shared" si="61"/>
        <v>1</v>
      </c>
    </row>
    <row r="310" spans="2:9" x14ac:dyDescent="0.25">
      <c r="B310" s="1">
        <v>287</v>
      </c>
      <c r="D310" s="5">
        <f t="shared" si="60"/>
        <v>0</v>
      </c>
      <c r="I310" s="13" t="b">
        <f t="shared" si="61"/>
        <v>1</v>
      </c>
    </row>
    <row r="311" spans="2:9" x14ac:dyDescent="0.25">
      <c r="B311" s="1">
        <v>288</v>
      </c>
      <c r="D311" s="5">
        <f t="shared" si="60"/>
        <v>0</v>
      </c>
      <c r="I311" s="13" t="b">
        <f t="shared" si="61"/>
        <v>1</v>
      </c>
    </row>
    <row r="312" spans="2:9" x14ac:dyDescent="0.25">
      <c r="B312" s="1">
        <v>289</v>
      </c>
      <c r="D312" s="5">
        <f t="shared" si="60"/>
        <v>0</v>
      </c>
      <c r="I312" s="13" t="b">
        <f t="shared" si="61"/>
        <v>1</v>
      </c>
    </row>
    <row r="313" spans="2:9" x14ac:dyDescent="0.25">
      <c r="B313" s="1">
        <v>290</v>
      </c>
      <c r="D313" s="5">
        <f t="shared" si="60"/>
        <v>0</v>
      </c>
      <c r="I313" s="13" t="b">
        <f t="shared" si="61"/>
        <v>1</v>
      </c>
    </row>
    <row r="314" spans="2:9" x14ac:dyDescent="0.25">
      <c r="B314" s="1">
        <v>291</v>
      </c>
      <c r="D314" s="5">
        <f t="shared" si="60"/>
        <v>0</v>
      </c>
      <c r="I314" s="13" t="b">
        <f t="shared" si="61"/>
        <v>1</v>
      </c>
    </row>
    <row r="315" spans="2:9" x14ac:dyDescent="0.25">
      <c r="B315" s="1">
        <v>292</v>
      </c>
      <c r="D315" s="5">
        <f t="shared" si="60"/>
        <v>0</v>
      </c>
      <c r="I315" s="13" t="b">
        <f t="shared" si="61"/>
        <v>1</v>
      </c>
    </row>
    <row r="316" spans="2:9" x14ac:dyDescent="0.25">
      <c r="B316" s="1">
        <v>293</v>
      </c>
      <c r="D316" s="5">
        <f t="shared" si="60"/>
        <v>0</v>
      </c>
      <c r="I316" s="13" t="b">
        <f t="shared" si="61"/>
        <v>1</v>
      </c>
    </row>
    <row r="317" spans="2:9" x14ac:dyDescent="0.25">
      <c r="B317" s="1">
        <v>294</v>
      </c>
      <c r="D317" s="5">
        <f t="shared" si="60"/>
        <v>0</v>
      </c>
      <c r="I317" s="13" t="b">
        <f t="shared" si="61"/>
        <v>1</v>
      </c>
    </row>
    <row r="318" spans="2:9" x14ac:dyDescent="0.25">
      <c r="B318" s="1">
        <v>295</v>
      </c>
      <c r="D318" s="5">
        <f t="shared" si="60"/>
        <v>0</v>
      </c>
      <c r="I318" s="13" t="b">
        <f t="shared" si="61"/>
        <v>1</v>
      </c>
    </row>
    <row r="319" spans="2:9" x14ac:dyDescent="0.25">
      <c r="B319" s="1">
        <v>296</v>
      </c>
      <c r="D319" s="5">
        <f t="shared" si="60"/>
        <v>0</v>
      </c>
      <c r="I319" s="13" t="b">
        <f t="shared" si="61"/>
        <v>1</v>
      </c>
    </row>
    <row r="320" spans="2:9" x14ac:dyDescent="0.25">
      <c r="B320" s="1">
        <v>297</v>
      </c>
      <c r="D320" s="5">
        <f t="shared" si="60"/>
        <v>0</v>
      </c>
      <c r="I320" s="13" t="b">
        <f t="shared" si="61"/>
        <v>1</v>
      </c>
    </row>
    <row r="321" spans="2:9" x14ac:dyDescent="0.25">
      <c r="B321" s="1">
        <v>298</v>
      </c>
      <c r="D321" s="5">
        <f t="shared" si="60"/>
        <v>0</v>
      </c>
      <c r="I321" s="13" t="b">
        <f t="shared" si="61"/>
        <v>1</v>
      </c>
    </row>
    <row r="322" spans="2:9" x14ac:dyDescent="0.25">
      <c r="B322" s="1">
        <v>299</v>
      </c>
      <c r="D322" s="5">
        <f t="shared" si="60"/>
        <v>0</v>
      </c>
      <c r="I322" s="13" t="b">
        <f t="shared" si="61"/>
        <v>1</v>
      </c>
    </row>
    <row r="323" spans="2:9" x14ac:dyDescent="0.25">
      <c r="B323" s="1">
        <v>300</v>
      </c>
      <c r="D323" s="5">
        <f t="shared" si="60"/>
        <v>0</v>
      </c>
      <c r="I323" s="13" t="b">
        <f t="shared" si="61"/>
        <v>1</v>
      </c>
    </row>
    <row r="324" spans="2:9" x14ac:dyDescent="0.25">
      <c r="B324" s="1">
        <v>301</v>
      </c>
      <c r="D324" s="5">
        <f t="shared" si="60"/>
        <v>0</v>
      </c>
      <c r="I324" s="13" t="b">
        <f t="shared" si="61"/>
        <v>1</v>
      </c>
    </row>
    <row r="325" spans="2:9" x14ac:dyDescent="0.25">
      <c r="B325" s="1">
        <v>302</v>
      </c>
      <c r="D325" s="5">
        <f t="shared" si="60"/>
        <v>0</v>
      </c>
      <c r="I325" s="13" t="b">
        <f t="shared" si="61"/>
        <v>1</v>
      </c>
    </row>
    <row r="326" spans="2:9" x14ac:dyDescent="0.25">
      <c r="B326" s="1">
        <v>303</v>
      </c>
      <c r="D326" s="5">
        <f t="shared" si="60"/>
        <v>0</v>
      </c>
      <c r="I326" s="13" t="b">
        <f t="shared" si="61"/>
        <v>1</v>
      </c>
    </row>
    <row r="327" spans="2:9" x14ac:dyDescent="0.25">
      <c r="B327" s="1">
        <v>304</v>
      </c>
      <c r="D327" s="5">
        <f t="shared" si="60"/>
        <v>0</v>
      </c>
      <c r="I327" s="13" t="b">
        <f t="shared" si="61"/>
        <v>1</v>
      </c>
    </row>
    <row r="328" spans="2:9" x14ac:dyDescent="0.25">
      <c r="B328" s="1">
        <v>305</v>
      </c>
      <c r="D328" s="5">
        <f t="shared" si="60"/>
        <v>0</v>
      </c>
      <c r="I328" s="13" t="b">
        <f t="shared" si="61"/>
        <v>1</v>
      </c>
    </row>
    <row r="329" spans="2:9" x14ac:dyDescent="0.25">
      <c r="B329" s="1">
        <v>306</v>
      </c>
      <c r="D329" s="5">
        <f t="shared" si="60"/>
        <v>0</v>
      </c>
      <c r="I329" s="13" t="b">
        <f t="shared" si="61"/>
        <v>1</v>
      </c>
    </row>
    <row r="330" spans="2:9" x14ac:dyDescent="0.25">
      <c r="B330" s="1">
        <v>307</v>
      </c>
      <c r="D330" s="5">
        <f t="shared" si="60"/>
        <v>0</v>
      </c>
      <c r="I330" s="13" t="b">
        <f t="shared" si="61"/>
        <v>1</v>
      </c>
    </row>
    <row r="331" spans="2:9" x14ac:dyDescent="0.25">
      <c r="B331" s="1">
        <v>308</v>
      </c>
      <c r="D331" s="5">
        <f t="shared" si="60"/>
        <v>0</v>
      </c>
      <c r="I331" s="13" t="b">
        <f t="shared" si="61"/>
        <v>1</v>
      </c>
    </row>
    <row r="332" spans="2:9" x14ac:dyDescent="0.25">
      <c r="B332" s="1">
        <v>309</v>
      </c>
      <c r="D332" s="5">
        <f t="shared" si="60"/>
        <v>0</v>
      </c>
      <c r="I332" s="13" t="b">
        <f t="shared" si="61"/>
        <v>1</v>
      </c>
    </row>
    <row r="333" spans="2:9" x14ac:dyDescent="0.25">
      <c r="B333" s="1">
        <v>310</v>
      </c>
      <c r="D333" s="5">
        <f t="shared" si="60"/>
        <v>0</v>
      </c>
      <c r="I333" s="13" t="b">
        <f t="shared" si="61"/>
        <v>1</v>
      </c>
    </row>
    <row r="334" spans="2:9" x14ac:dyDescent="0.25">
      <c r="B334" s="1">
        <v>311</v>
      </c>
      <c r="D334" s="5">
        <f t="shared" si="60"/>
        <v>0</v>
      </c>
      <c r="I334" s="13" t="b">
        <f t="shared" si="61"/>
        <v>1</v>
      </c>
    </row>
    <row r="335" spans="2:9" x14ac:dyDescent="0.25">
      <c r="B335" s="1">
        <v>312</v>
      </c>
      <c r="D335" s="5">
        <f t="shared" si="60"/>
        <v>0</v>
      </c>
      <c r="I335" s="13" t="b">
        <f t="shared" si="61"/>
        <v>1</v>
      </c>
    </row>
    <row r="336" spans="2:9" x14ac:dyDescent="0.25">
      <c r="B336" s="1">
        <v>313</v>
      </c>
      <c r="D336" s="5">
        <f t="shared" si="60"/>
        <v>0</v>
      </c>
      <c r="I336" s="13" t="b">
        <f t="shared" si="61"/>
        <v>1</v>
      </c>
    </row>
    <row r="337" spans="2:9" x14ac:dyDescent="0.25">
      <c r="B337" s="1">
        <v>314</v>
      </c>
      <c r="D337" s="5">
        <f t="shared" si="60"/>
        <v>0</v>
      </c>
      <c r="I337" s="13" t="b">
        <f t="shared" si="61"/>
        <v>1</v>
      </c>
    </row>
    <row r="338" spans="2:9" x14ac:dyDescent="0.25">
      <c r="B338" s="1">
        <v>315</v>
      </c>
      <c r="D338" s="5">
        <f t="shared" si="60"/>
        <v>0</v>
      </c>
      <c r="I338" s="13" t="b">
        <f t="shared" si="61"/>
        <v>1</v>
      </c>
    </row>
  </sheetData>
  <mergeCells count="6">
    <mergeCell ref="D2:E2"/>
    <mergeCell ref="N2:O2"/>
    <mergeCell ref="D12:E12"/>
    <mergeCell ref="N12:O12"/>
    <mergeCell ref="D15:E15"/>
    <mergeCell ref="N15:O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38"/>
  <sheetViews>
    <sheetView showGridLines="0" tabSelected="1" topLeftCell="B1" zoomScale="90" zoomScaleNormal="90" workbookViewId="0">
      <selection activeCell="O21" sqref="O21"/>
    </sheetView>
  </sheetViews>
  <sheetFormatPr defaultColWidth="9.140625" defaultRowHeight="15" x14ac:dyDescent="0.25"/>
  <cols>
    <col min="1" max="1" width="9.140625" style="1"/>
    <col min="2" max="2" width="7.42578125" style="1" bestFit="1" customWidth="1"/>
    <col min="3" max="3" width="13.7109375" style="1" customWidth="1"/>
    <col min="4" max="4" width="19.85546875" style="6" customWidth="1"/>
    <col min="5" max="5" width="28" style="1" customWidth="1"/>
    <col min="6" max="6" width="14" style="122" customWidth="1"/>
    <col min="7" max="7" width="13.42578125" style="1" bestFit="1" customWidth="1"/>
    <col min="8" max="8" width="14.28515625" style="1" customWidth="1"/>
    <col min="9" max="9" width="9.140625" style="1"/>
    <col min="10" max="10" width="4.5703125" style="15" customWidth="1"/>
    <col min="11" max="11" width="9.140625" style="1"/>
    <col min="12" max="12" width="4.28515625" style="1" customWidth="1"/>
    <col min="13" max="13" width="14" style="1" customWidth="1"/>
    <col min="14" max="14" width="38.5703125" style="1" bestFit="1" customWidth="1"/>
    <col min="15" max="15" width="17" style="1" bestFit="1" customWidth="1"/>
    <col min="16" max="18" width="14" style="1" customWidth="1"/>
    <col min="19" max="19" width="16.140625" style="1" customWidth="1"/>
    <col min="20" max="20" width="15" style="1" customWidth="1"/>
    <col min="21" max="21" width="9.140625" style="1"/>
    <col min="22" max="22" width="13.28515625" style="1" customWidth="1"/>
    <col min="23" max="16384" width="9.140625" style="1"/>
  </cols>
  <sheetData>
    <row r="1" spans="2:20" ht="15.75" thickBot="1" x14ac:dyDescent="0.3">
      <c r="C1" s="7" t="s">
        <v>7</v>
      </c>
      <c r="D1" s="1"/>
      <c r="M1" s="7" t="s">
        <v>13</v>
      </c>
    </row>
    <row r="2" spans="2:20" ht="15.75" thickBot="1" x14ac:dyDescent="0.3">
      <c r="C2" s="8"/>
      <c r="D2" s="206" t="s">
        <v>6</v>
      </c>
      <c r="E2" s="207"/>
      <c r="M2" s="8"/>
      <c r="N2" s="206" t="s">
        <v>6</v>
      </c>
      <c r="O2" s="207"/>
    </row>
    <row r="3" spans="2:20" x14ac:dyDescent="0.25">
      <c r="D3" s="17" t="s">
        <v>12</v>
      </c>
      <c r="E3" s="18">
        <f>Input!C3</f>
        <v>2000000</v>
      </c>
      <c r="N3" s="17" t="s">
        <v>12</v>
      </c>
      <c r="O3" s="18">
        <f>Input!F3</f>
        <v>2000000</v>
      </c>
    </row>
    <row r="4" spans="2:20" ht="28.5" x14ac:dyDescent="0.45">
      <c r="D4" s="19" t="s">
        <v>14</v>
      </c>
      <c r="E4" s="28">
        <f>Input!C4</f>
        <v>0.08</v>
      </c>
      <c r="N4" s="19" t="s">
        <v>0</v>
      </c>
      <c r="O4" s="40">
        <v>9.410781509015087E-2</v>
      </c>
      <c r="P4" s="41" t="s">
        <v>38</v>
      </c>
    </row>
    <row r="5" spans="2:20" ht="18.75" customHeight="1" x14ac:dyDescent="0.25">
      <c r="D5" s="19" t="s">
        <v>1</v>
      </c>
      <c r="E5" s="39">
        <f>Input!C5</f>
        <v>240</v>
      </c>
      <c r="N5" s="19" t="s">
        <v>1</v>
      </c>
      <c r="O5" s="28">
        <f>Input!F5</f>
        <v>240</v>
      </c>
    </row>
    <row r="6" spans="2:20" s="10" customFormat="1" ht="30" x14ac:dyDescent="0.25">
      <c r="D6" s="19" t="s">
        <v>22</v>
      </c>
      <c r="E6" s="39">
        <f>Input!C6</f>
        <v>1E-3</v>
      </c>
      <c r="F6" s="124" t="s">
        <v>23</v>
      </c>
      <c r="J6" s="15"/>
      <c r="N6" s="19" t="s">
        <v>22</v>
      </c>
      <c r="O6" s="28">
        <f>Input!F6</f>
        <v>0</v>
      </c>
    </row>
    <row r="7" spans="2:20" s="10" customFormat="1" x14ac:dyDescent="0.25">
      <c r="D7" s="19" t="s">
        <v>24</v>
      </c>
      <c r="E7" s="39">
        <f>Input!C7</f>
        <v>10000</v>
      </c>
      <c r="F7" s="124"/>
      <c r="J7" s="15"/>
      <c r="N7" s="19" t="s">
        <v>24</v>
      </c>
      <c r="O7" s="28">
        <f>Input!F7</f>
        <v>0</v>
      </c>
    </row>
    <row r="8" spans="2:20" s="10" customFormat="1" ht="15.75" thickBot="1" x14ac:dyDescent="0.3">
      <c r="D8" s="19" t="s">
        <v>25</v>
      </c>
      <c r="E8" s="38">
        <f>Input!C8</f>
        <v>2000</v>
      </c>
      <c r="F8" s="124"/>
      <c r="J8" s="15"/>
      <c r="N8" s="19" t="s">
        <v>25</v>
      </c>
      <c r="O8" s="34">
        <f>Input!F8</f>
        <v>0</v>
      </c>
    </row>
    <row r="9" spans="2:20" s="10" customFormat="1" ht="15.75" thickBot="1" x14ac:dyDescent="0.3">
      <c r="D9" s="21" t="s">
        <v>26</v>
      </c>
      <c r="E9" s="29">
        <f>Input!C9</f>
        <v>300000</v>
      </c>
      <c r="F9" s="124"/>
      <c r="J9" s="15"/>
      <c r="N9" s="21" t="s">
        <v>67</v>
      </c>
      <c r="O9" s="29">
        <f>Input!F9</f>
        <v>25000</v>
      </c>
    </row>
    <row r="10" spans="2:20" s="10" customFormat="1" x14ac:dyDescent="0.25">
      <c r="F10" s="124"/>
      <c r="J10" s="15"/>
    </row>
    <row r="11" spans="2:20" s="10" customFormat="1" x14ac:dyDescent="0.25">
      <c r="F11" s="124"/>
      <c r="J11" s="15"/>
    </row>
    <row r="12" spans="2:20" s="10" customFormat="1" ht="15.75" thickBot="1" x14ac:dyDescent="0.3">
      <c r="D12" s="204" t="s">
        <v>17</v>
      </c>
      <c r="E12" s="205"/>
      <c r="F12" s="124"/>
      <c r="J12" s="15"/>
      <c r="N12" s="204" t="s">
        <v>17</v>
      </c>
      <c r="O12" s="205"/>
    </row>
    <row r="13" spans="2:20" s="10" customFormat="1" x14ac:dyDescent="0.25">
      <c r="B13" s="11"/>
      <c r="C13" s="4"/>
      <c r="D13" s="17" t="s">
        <v>15</v>
      </c>
      <c r="E13" s="22">
        <f>E4/12</f>
        <v>6.6666666666666671E-3</v>
      </c>
      <c r="F13" s="124"/>
      <c r="J13" s="15"/>
      <c r="N13" s="17" t="s">
        <v>15</v>
      </c>
      <c r="O13" s="22">
        <f>O4/12</f>
        <v>7.8423179241792398E-3</v>
      </c>
    </row>
    <row r="14" spans="2:20" x14ac:dyDescent="0.25">
      <c r="C14" s="9"/>
      <c r="D14" s="19" t="s">
        <v>16</v>
      </c>
      <c r="E14" s="23">
        <f>1/(1+$E$13)</f>
        <v>0.99337748344370869</v>
      </c>
      <c r="N14" s="19" t="s">
        <v>16</v>
      </c>
      <c r="O14" s="23">
        <f>1/(1+$O$13)</f>
        <v>0.99221870546145363</v>
      </c>
    </row>
    <row r="15" spans="2:20" ht="15.75" thickBot="1" x14ac:dyDescent="0.3">
      <c r="C15" s="9"/>
      <c r="D15" s="208" t="s">
        <v>33</v>
      </c>
      <c r="E15" s="211"/>
      <c r="N15" s="208" t="s">
        <v>33</v>
      </c>
      <c r="O15" s="211"/>
    </row>
    <row r="16" spans="2:20" ht="15.75" x14ac:dyDescent="0.25">
      <c r="C16" s="9"/>
      <c r="D16" s="17" t="s">
        <v>2</v>
      </c>
      <c r="E16" s="24">
        <f>E3/((1-E14^E5)/E13)</f>
        <v>16728.801379869361</v>
      </c>
      <c r="N16" s="17" t="s">
        <v>2</v>
      </c>
      <c r="O16" s="24">
        <f>O3/((1-O14^O5)/O13)</f>
        <v>18526.256590951478</v>
      </c>
      <c r="S16" s="36" t="s">
        <v>36</v>
      </c>
      <c r="T16" s="37">
        <f>E18+E17</f>
        <v>489737.66550869873</v>
      </c>
    </row>
    <row r="17" spans="2:21" ht="15.75" x14ac:dyDescent="0.25">
      <c r="C17" s="9"/>
      <c r="D17" s="19" t="s">
        <v>8</v>
      </c>
      <c r="E17" s="31">
        <f>SUM(H24:H1048576)</f>
        <v>8000</v>
      </c>
      <c r="N17" s="19" t="s">
        <v>8</v>
      </c>
      <c r="O17" s="25">
        <f>SUM(S24:S1048576)</f>
        <v>0</v>
      </c>
      <c r="S17" s="36" t="s">
        <v>37</v>
      </c>
      <c r="T17" s="37">
        <f>O17+O18</f>
        <v>489737.6655072014</v>
      </c>
      <c r="U17" s="42">
        <f>T16-T17</f>
        <v>1.4973338693380356E-6</v>
      </c>
    </row>
    <row r="18" spans="2:21" ht="36" x14ac:dyDescent="0.55000000000000004">
      <c r="C18" s="9"/>
      <c r="D18" s="19" t="s">
        <v>28</v>
      </c>
      <c r="E18" s="31">
        <f>SUM(E24:E338)</f>
        <v>481737.66550869873</v>
      </c>
      <c r="N18" s="19" t="s">
        <v>28</v>
      </c>
      <c r="O18" s="31">
        <f>SUM(O23:O337)</f>
        <v>489737.6655072014</v>
      </c>
      <c r="T18" s="33"/>
      <c r="U18" s="32"/>
    </row>
    <row r="19" spans="2:21" ht="15.75" thickBot="1" x14ac:dyDescent="0.3">
      <c r="C19" s="9"/>
      <c r="D19" s="21" t="s">
        <v>34</v>
      </c>
      <c r="E19" s="27">
        <f>SUM(D24:D338)+SUM(F24:F268)</f>
        <v>2000000</v>
      </c>
      <c r="N19" s="21" t="s">
        <v>34</v>
      </c>
      <c r="O19" s="27">
        <f>SUM(N24:N270)+SUM(P24:P270)</f>
        <v>603381617.06606483</v>
      </c>
    </row>
    <row r="20" spans="2:21" x14ac:dyDescent="0.25">
      <c r="C20" s="9"/>
      <c r="D20" s="12" t="s">
        <v>20</v>
      </c>
      <c r="E20" s="13">
        <f>E3-SUM(F24:F264)-SUM(D24:D338)</f>
        <v>0</v>
      </c>
      <c r="N20" s="12" t="s">
        <v>20</v>
      </c>
      <c r="O20" s="13">
        <f>O3-SUM(P24:P264)-SUM(N24:N338)</f>
        <v>-601381617.06606483</v>
      </c>
    </row>
    <row r="21" spans="2:21" x14ac:dyDescent="0.25">
      <c r="D21" s="12" t="s">
        <v>21</v>
      </c>
      <c r="N21" s="12" t="s">
        <v>21</v>
      </c>
    </row>
    <row r="22" spans="2:21" ht="25.5" customHeight="1" x14ac:dyDescent="0.25">
      <c r="B22" s="1" t="s">
        <v>51</v>
      </c>
      <c r="C22" s="1" t="s">
        <v>3</v>
      </c>
      <c r="D22" s="7" t="s">
        <v>10</v>
      </c>
      <c r="E22" s="1" t="s">
        <v>68</v>
      </c>
      <c r="F22" s="122" t="s">
        <v>9</v>
      </c>
      <c r="G22" s="1" t="s">
        <v>5</v>
      </c>
      <c r="H22" s="1" t="s">
        <v>8</v>
      </c>
      <c r="I22" s="14" t="s">
        <v>18</v>
      </c>
      <c r="M22" s="1" t="s">
        <v>3</v>
      </c>
      <c r="N22" s="7" t="s">
        <v>90</v>
      </c>
      <c r="O22" s="1" t="s">
        <v>68</v>
      </c>
      <c r="P22" s="1" t="s">
        <v>9</v>
      </c>
      <c r="Q22" s="1" t="s">
        <v>5</v>
      </c>
      <c r="R22" s="1" t="s">
        <v>69</v>
      </c>
      <c r="S22" s="1" t="s">
        <v>8</v>
      </c>
      <c r="T22" s="14" t="s">
        <v>18</v>
      </c>
    </row>
    <row r="23" spans="2:21" ht="12.75" customHeight="1" x14ac:dyDescent="0.25">
      <c r="D23" s="7"/>
      <c r="I23" s="14" t="s">
        <v>19</v>
      </c>
      <c r="N23" s="7"/>
      <c r="P23" s="71"/>
      <c r="R23" s="71">
        <f>$O$3</f>
        <v>2000000</v>
      </c>
      <c r="T23" s="14" t="s">
        <v>19</v>
      </c>
    </row>
    <row r="24" spans="2:21" ht="14.45" customHeight="1" x14ac:dyDescent="0.25">
      <c r="B24" s="1">
        <v>1</v>
      </c>
      <c r="C24" s="35">
        <f>$E$3</f>
        <v>2000000</v>
      </c>
      <c r="D24" s="5">
        <f t="shared" ref="D24:D55" si="0">IF(MOD(B24,12)=0,1,0)*(MIN($E$9,G23))</f>
        <v>0</v>
      </c>
      <c r="E24" s="3">
        <f t="shared" ref="E24:E87" si="1">IF(AND(C24&lt;=$E$9,MOD(B24,12)=0),0,C24*$E$13)</f>
        <v>13333.333333333334</v>
      </c>
      <c r="F24" s="121">
        <f t="shared" ref="F24:F87" si="2">IF((C24-D24)=0,0,MIN($E$16,C24)-E24)</f>
        <v>3395.468046536027</v>
      </c>
      <c r="G24" s="3">
        <f>MAX(C24-F24-D24,0)</f>
        <v>1996604.531953464</v>
      </c>
      <c r="H24" s="3">
        <f>IF(OR(G24=0,D24=0),0,MIN(MAX($E$6*G24,$E$8),$E$7))</f>
        <v>0</v>
      </c>
      <c r="I24" s="13" t="b">
        <f t="shared" ref="I24:I87" si="3">IF($E$16&lt;C24,F24+E24=$E$16,TRUE)</f>
        <v>1</v>
      </c>
      <c r="M24" s="2">
        <f>$O$3</f>
        <v>2000000</v>
      </c>
      <c r="N24" s="5">
        <f>(N23+MIN($O$9,M24-P24))</f>
        <v>25000</v>
      </c>
      <c r="O24" s="3">
        <f>R23*$O$13</f>
        <v>15684.635848358479</v>
      </c>
      <c r="P24" s="3">
        <f>IF(M24=0,0,$O$16-O24)</f>
        <v>2841.6207425929988</v>
      </c>
      <c r="Q24" s="3">
        <f t="shared" ref="Q24:Q87" si="4">MAX(M24-P24,0)</f>
        <v>1997158.379257407</v>
      </c>
      <c r="R24" s="71">
        <f>MAX(Q24-N24,0)</f>
        <v>1972158.379257407</v>
      </c>
      <c r="S24" s="3">
        <f>IF(N24=0,0,MIN(MAX($O$6*Q24,$O$8),$O$7))</f>
        <v>0</v>
      </c>
      <c r="T24" s="13" t="b">
        <f t="shared" ref="T24:T87" si="5">O24+P24=$O$16</f>
        <v>1</v>
      </c>
    </row>
    <row r="25" spans="2:21" x14ac:dyDescent="0.25">
      <c r="B25" s="1">
        <v>2</v>
      </c>
      <c r="C25" s="3">
        <f>IF(B25&gt;$E$5,0,G24)</f>
        <v>1996604.531953464</v>
      </c>
      <c r="D25" s="5">
        <f t="shared" si="0"/>
        <v>0</v>
      </c>
      <c r="E25" s="3">
        <f t="shared" si="1"/>
        <v>13310.696879689762</v>
      </c>
      <c r="F25" s="121">
        <f t="shared" si="2"/>
        <v>3418.1045001795992</v>
      </c>
      <c r="G25" s="3">
        <f t="shared" ref="G25:G88" si="6">MAX(C25-F25-D25,0)</f>
        <v>1993186.4274532844</v>
      </c>
      <c r="H25" s="3">
        <f t="shared" ref="H25:H88" si="7">IF(OR(G25=0,D25=0),0,MIN(MAX($E$6*G25,$E$8),$E$7))</f>
        <v>0</v>
      </c>
      <c r="I25" s="13" t="b">
        <f t="shared" si="3"/>
        <v>1</v>
      </c>
      <c r="M25" s="3">
        <f t="shared" ref="M25:M88" si="8">IF(B25&gt;$O$5,0,Q24)</f>
        <v>1997158.379257407</v>
      </c>
      <c r="N25" s="5">
        <f t="shared" ref="N25:N88" si="9">(N24+MIN($O$9,M25-P25))</f>
        <v>50000</v>
      </c>
      <c r="O25" s="3">
        <f t="shared" ref="O25:O88" si="10">R24*$O$13</f>
        <v>15466.293006970642</v>
      </c>
      <c r="P25" s="3">
        <f t="shared" ref="P25:P88" si="11">IF(M25=0,0,$O$16-O25)</f>
        <v>3059.9635839808361</v>
      </c>
      <c r="Q25" s="3">
        <f t="shared" si="4"/>
        <v>1994098.4156734261</v>
      </c>
      <c r="R25" s="71">
        <f t="shared" ref="R25:R88" si="12">MAX(Q25-N25,0)</f>
        <v>1944098.4156734261</v>
      </c>
      <c r="S25" s="3">
        <f t="shared" ref="S25:S88" si="13">IF(N25=0,0,MIN(MAX($O$6*Q25,$O$8),$O$7))</f>
        <v>0</v>
      </c>
      <c r="T25" s="13" t="b">
        <f t="shared" si="5"/>
        <v>1</v>
      </c>
    </row>
    <row r="26" spans="2:21" x14ac:dyDescent="0.25">
      <c r="B26" s="1">
        <v>3</v>
      </c>
      <c r="C26" s="3">
        <f t="shared" ref="C26:C89" si="14">IF(B26&gt;$E$5,0,G25)</f>
        <v>1993186.4274532844</v>
      </c>
      <c r="D26" s="5">
        <f t="shared" si="0"/>
        <v>0</v>
      </c>
      <c r="E26" s="3">
        <f t="shared" si="1"/>
        <v>13287.90951635523</v>
      </c>
      <c r="F26" s="121">
        <f t="shared" si="2"/>
        <v>3440.8918635141308</v>
      </c>
      <c r="G26" s="3">
        <f t="shared" si="6"/>
        <v>1989745.5355897702</v>
      </c>
      <c r="H26" s="3">
        <f t="shared" si="7"/>
        <v>0</v>
      </c>
      <c r="I26" s="13" t="b">
        <f t="shared" si="3"/>
        <v>1</v>
      </c>
      <c r="M26" s="3">
        <f t="shared" si="8"/>
        <v>1994098.4156734261</v>
      </c>
      <c r="N26" s="5">
        <f t="shared" si="9"/>
        <v>75000</v>
      </c>
      <c r="O26" s="3">
        <f t="shared" si="10"/>
        <v>15246.237851604172</v>
      </c>
      <c r="P26" s="3">
        <f t="shared" si="11"/>
        <v>3280.0187393473061</v>
      </c>
      <c r="Q26" s="3">
        <f t="shared" si="4"/>
        <v>1990818.3969340788</v>
      </c>
      <c r="R26" s="71">
        <f t="shared" si="12"/>
        <v>1915818.3969340788</v>
      </c>
      <c r="S26" s="3">
        <f t="shared" si="13"/>
        <v>0</v>
      </c>
      <c r="T26" s="13" t="b">
        <f t="shared" si="5"/>
        <v>1</v>
      </c>
    </row>
    <row r="27" spans="2:21" x14ac:dyDescent="0.25">
      <c r="B27" s="1">
        <v>4</v>
      </c>
      <c r="C27" s="3">
        <f t="shared" si="14"/>
        <v>1989745.5355897702</v>
      </c>
      <c r="D27" s="5">
        <f t="shared" si="0"/>
        <v>0</v>
      </c>
      <c r="E27" s="3">
        <f t="shared" si="1"/>
        <v>13264.970237265135</v>
      </c>
      <c r="F27" s="121">
        <f t="shared" si="2"/>
        <v>3463.8311426042255</v>
      </c>
      <c r="G27" s="3">
        <f t="shared" si="6"/>
        <v>1986281.7044471661</v>
      </c>
      <c r="H27" s="3">
        <f t="shared" si="7"/>
        <v>0</v>
      </c>
      <c r="I27" s="13" t="b">
        <f t="shared" si="3"/>
        <v>1</v>
      </c>
      <c r="M27" s="3">
        <f t="shared" si="8"/>
        <v>1990818.3969340788</v>
      </c>
      <c r="N27" s="5">
        <f t="shared" si="9"/>
        <v>100000</v>
      </c>
      <c r="O27" s="3">
        <f t="shared" si="10"/>
        <v>15024.456953748464</v>
      </c>
      <c r="P27" s="3">
        <f t="shared" si="11"/>
        <v>3501.7996372030138</v>
      </c>
      <c r="Q27" s="3">
        <f t="shared" si="4"/>
        <v>1987316.5972968757</v>
      </c>
      <c r="R27" s="71">
        <f t="shared" si="12"/>
        <v>1887316.5972968757</v>
      </c>
      <c r="S27" s="3">
        <f t="shared" si="13"/>
        <v>0</v>
      </c>
      <c r="T27" s="13" t="b">
        <f t="shared" si="5"/>
        <v>1</v>
      </c>
    </row>
    <row r="28" spans="2:21" x14ac:dyDescent="0.25">
      <c r="B28" s="1">
        <v>5</v>
      </c>
      <c r="C28" s="3">
        <f t="shared" si="14"/>
        <v>1986281.7044471661</v>
      </c>
      <c r="D28" s="5">
        <f t="shared" si="0"/>
        <v>0</v>
      </c>
      <c r="E28" s="3">
        <f t="shared" si="1"/>
        <v>13241.878029647774</v>
      </c>
      <c r="F28" s="121">
        <f t="shared" si="2"/>
        <v>3486.9233502215866</v>
      </c>
      <c r="G28" s="3">
        <f t="shared" si="6"/>
        <v>1982794.7810969446</v>
      </c>
      <c r="H28" s="3">
        <f t="shared" si="7"/>
        <v>0</v>
      </c>
      <c r="I28" s="13" t="b">
        <f t="shared" si="3"/>
        <v>1</v>
      </c>
      <c r="M28" s="3">
        <f t="shared" si="8"/>
        <v>1987316.5972968757</v>
      </c>
      <c r="N28" s="5">
        <f t="shared" si="9"/>
        <v>125000</v>
      </c>
      <c r="O28" s="3">
        <f t="shared" si="10"/>
        <v>14800.93677958226</v>
      </c>
      <c r="P28" s="3">
        <f t="shared" si="11"/>
        <v>3725.3198113692179</v>
      </c>
      <c r="Q28" s="3">
        <f t="shared" si="4"/>
        <v>1983591.2774855064</v>
      </c>
      <c r="R28" s="71">
        <f t="shared" si="12"/>
        <v>1858591.2774855064</v>
      </c>
      <c r="S28" s="3">
        <f t="shared" si="13"/>
        <v>0</v>
      </c>
      <c r="T28" s="13" t="b">
        <f t="shared" si="5"/>
        <v>1</v>
      </c>
    </row>
    <row r="29" spans="2:21" x14ac:dyDescent="0.25">
      <c r="B29" s="1">
        <v>6</v>
      </c>
      <c r="C29" s="3">
        <f t="shared" si="14"/>
        <v>1982794.7810969446</v>
      </c>
      <c r="D29" s="5">
        <f t="shared" si="0"/>
        <v>0</v>
      </c>
      <c r="E29" s="3">
        <f t="shared" si="1"/>
        <v>13218.631873979632</v>
      </c>
      <c r="F29" s="121">
        <f t="shared" si="2"/>
        <v>3510.1695058897294</v>
      </c>
      <c r="G29" s="3">
        <f t="shared" si="6"/>
        <v>1979284.6115910548</v>
      </c>
      <c r="H29" s="3">
        <f t="shared" si="7"/>
        <v>0</v>
      </c>
      <c r="I29" s="13" t="b">
        <f t="shared" si="3"/>
        <v>1</v>
      </c>
      <c r="M29" s="3">
        <f t="shared" si="8"/>
        <v>1983591.2774855064</v>
      </c>
      <c r="N29" s="5">
        <f t="shared" si="9"/>
        <v>150000</v>
      </c>
      <c r="O29" s="3">
        <f t="shared" si="10"/>
        <v>14575.663689147777</v>
      </c>
      <c r="P29" s="3">
        <f t="shared" si="11"/>
        <v>3950.5929018037004</v>
      </c>
      <c r="Q29" s="3">
        <f t="shared" si="4"/>
        <v>1979640.6845837026</v>
      </c>
      <c r="R29" s="71">
        <f t="shared" si="12"/>
        <v>1829640.6845837026</v>
      </c>
      <c r="S29" s="3">
        <f t="shared" si="13"/>
        <v>0</v>
      </c>
      <c r="T29" s="13" t="b">
        <f t="shared" si="5"/>
        <v>1</v>
      </c>
    </row>
    <row r="30" spans="2:21" x14ac:dyDescent="0.25">
      <c r="B30" s="1">
        <v>7</v>
      </c>
      <c r="C30" s="3">
        <f t="shared" si="14"/>
        <v>1979284.6115910548</v>
      </c>
      <c r="D30" s="5">
        <f t="shared" si="0"/>
        <v>0</v>
      </c>
      <c r="E30" s="3">
        <f t="shared" si="1"/>
        <v>13195.230743940367</v>
      </c>
      <c r="F30" s="121">
        <f t="shared" si="2"/>
        <v>3533.5706359289943</v>
      </c>
      <c r="G30" s="3">
        <f t="shared" si="6"/>
        <v>1975751.0409551258</v>
      </c>
      <c r="H30" s="3">
        <f t="shared" si="7"/>
        <v>0</v>
      </c>
      <c r="I30" s="13" t="b">
        <f t="shared" si="3"/>
        <v>1</v>
      </c>
      <c r="M30" s="3">
        <f t="shared" si="8"/>
        <v>1979640.6845837026</v>
      </c>
      <c r="N30" s="5">
        <f t="shared" si="9"/>
        <v>175000</v>
      </c>
      <c r="O30" s="3">
        <f t="shared" si="10"/>
        <v>14348.623935518346</v>
      </c>
      <c r="P30" s="3">
        <f t="shared" si="11"/>
        <v>4177.6326554331317</v>
      </c>
      <c r="Q30" s="3">
        <f t="shared" si="4"/>
        <v>1975463.0519282694</v>
      </c>
      <c r="R30" s="71">
        <f t="shared" si="12"/>
        <v>1800463.0519282694</v>
      </c>
      <c r="S30" s="3">
        <f t="shared" si="13"/>
        <v>0</v>
      </c>
      <c r="T30" s="13" t="b">
        <f t="shared" si="5"/>
        <v>1</v>
      </c>
    </row>
    <row r="31" spans="2:21" x14ac:dyDescent="0.25">
      <c r="B31" s="1">
        <v>8</v>
      </c>
      <c r="C31" s="3">
        <f t="shared" si="14"/>
        <v>1975751.0409551258</v>
      </c>
      <c r="D31" s="5">
        <f t="shared" si="0"/>
        <v>0</v>
      </c>
      <c r="E31" s="3">
        <f t="shared" si="1"/>
        <v>13171.673606367507</v>
      </c>
      <c r="F31" s="121">
        <f t="shared" si="2"/>
        <v>3557.1277735018539</v>
      </c>
      <c r="G31" s="3">
        <f t="shared" si="6"/>
        <v>1972193.9131816239</v>
      </c>
      <c r="H31" s="3">
        <f t="shared" si="7"/>
        <v>0</v>
      </c>
      <c r="I31" s="13" t="b">
        <f t="shared" si="3"/>
        <v>1</v>
      </c>
      <c r="M31" s="3">
        <f t="shared" si="8"/>
        <v>1975463.0519282694</v>
      </c>
      <c r="N31" s="5">
        <f t="shared" si="9"/>
        <v>200000</v>
      </c>
      <c r="O31" s="3">
        <f t="shared" si="10"/>
        <v>14119.803663959525</v>
      </c>
      <c r="P31" s="3">
        <f t="shared" si="11"/>
        <v>4406.4529269919531</v>
      </c>
      <c r="Q31" s="3">
        <f t="shared" si="4"/>
        <v>1971056.5990012775</v>
      </c>
      <c r="R31" s="71">
        <f t="shared" si="12"/>
        <v>1771056.5990012775</v>
      </c>
      <c r="S31" s="3">
        <f t="shared" si="13"/>
        <v>0</v>
      </c>
      <c r="T31" s="13" t="b">
        <f t="shared" si="5"/>
        <v>1</v>
      </c>
    </row>
    <row r="32" spans="2:21" x14ac:dyDescent="0.25">
      <c r="B32" s="1">
        <v>9</v>
      </c>
      <c r="C32" s="3">
        <f t="shared" si="14"/>
        <v>1972193.9131816239</v>
      </c>
      <c r="D32" s="5">
        <f t="shared" si="0"/>
        <v>0</v>
      </c>
      <c r="E32" s="3">
        <f t="shared" si="1"/>
        <v>13147.959421210828</v>
      </c>
      <c r="F32" s="121">
        <f t="shared" si="2"/>
        <v>3580.8419586585333</v>
      </c>
      <c r="G32" s="3">
        <f t="shared" si="6"/>
        <v>1968613.0712229654</v>
      </c>
      <c r="H32" s="3">
        <f t="shared" si="7"/>
        <v>0</v>
      </c>
      <c r="I32" s="13" t="b">
        <f t="shared" si="3"/>
        <v>1</v>
      </c>
      <c r="M32" s="3">
        <f t="shared" si="8"/>
        <v>1971056.5990012775</v>
      </c>
      <c r="N32" s="5">
        <f t="shared" si="9"/>
        <v>225000</v>
      </c>
      <c r="O32" s="3">
        <f t="shared" si="10"/>
        <v>13889.188911083642</v>
      </c>
      <c r="P32" s="3">
        <f t="shared" si="11"/>
        <v>4637.067679867836</v>
      </c>
      <c r="Q32" s="3">
        <f t="shared" si="4"/>
        <v>1966419.5313214096</v>
      </c>
      <c r="R32" s="71">
        <f t="shared" si="12"/>
        <v>1741419.5313214096</v>
      </c>
      <c r="S32" s="3">
        <f t="shared" si="13"/>
        <v>0</v>
      </c>
      <c r="T32" s="13" t="b">
        <f t="shared" si="5"/>
        <v>1</v>
      </c>
    </row>
    <row r="33" spans="2:20" x14ac:dyDescent="0.25">
      <c r="B33" s="1">
        <v>10</v>
      </c>
      <c r="C33" s="3">
        <f t="shared" si="14"/>
        <v>1968613.0712229654</v>
      </c>
      <c r="D33" s="5">
        <f t="shared" si="0"/>
        <v>0</v>
      </c>
      <c r="E33" s="3">
        <f t="shared" si="1"/>
        <v>13124.087141486436</v>
      </c>
      <c r="F33" s="121">
        <f t="shared" si="2"/>
        <v>3604.714238382925</v>
      </c>
      <c r="G33" s="3">
        <f t="shared" si="6"/>
        <v>1965008.3569845825</v>
      </c>
      <c r="H33" s="3">
        <f t="shared" si="7"/>
        <v>0</v>
      </c>
      <c r="I33" s="13" t="b">
        <f t="shared" si="3"/>
        <v>1</v>
      </c>
      <c r="M33" s="3">
        <f t="shared" si="8"/>
        <v>1966419.5313214096</v>
      </c>
      <c r="N33" s="5">
        <f t="shared" si="9"/>
        <v>250000</v>
      </c>
      <c r="O33" s="3">
        <f t="shared" si="10"/>
        <v>13656.765603997701</v>
      </c>
      <c r="P33" s="3">
        <f t="shared" si="11"/>
        <v>4869.4909869537769</v>
      </c>
      <c r="Q33" s="3">
        <f t="shared" si="4"/>
        <v>1961550.0403344559</v>
      </c>
      <c r="R33" s="71">
        <f t="shared" si="12"/>
        <v>1711550.0403344559</v>
      </c>
      <c r="S33" s="3">
        <f t="shared" si="13"/>
        <v>0</v>
      </c>
      <c r="T33" s="13" t="b">
        <f t="shared" si="5"/>
        <v>1</v>
      </c>
    </row>
    <row r="34" spans="2:20" x14ac:dyDescent="0.25">
      <c r="B34" s="1">
        <v>11</v>
      </c>
      <c r="C34" s="3">
        <f t="shared" si="14"/>
        <v>1965008.3569845825</v>
      </c>
      <c r="D34" s="5">
        <f t="shared" si="0"/>
        <v>0</v>
      </c>
      <c r="E34" s="3">
        <f t="shared" si="1"/>
        <v>13100.055713230551</v>
      </c>
      <c r="F34" s="121">
        <f t="shared" si="2"/>
        <v>3628.7456666388098</v>
      </c>
      <c r="G34" s="3">
        <f t="shared" si="6"/>
        <v>1961379.6113179438</v>
      </c>
      <c r="H34" s="3">
        <f t="shared" si="7"/>
        <v>0</v>
      </c>
      <c r="I34" s="13" t="b">
        <f t="shared" si="3"/>
        <v>1</v>
      </c>
      <c r="M34" s="3">
        <f t="shared" si="8"/>
        <v>1961550.0403344559</v>
      </c>
      <c r="N34" s="5">
        <f t="shared" si="9"/>
        <v>275000</v>
      </c>
      <c r="O34" s="3">
        <f t="shared" si="10"/>
        <v>13422.519559444605</v>
      </c>
      <c r="P34" s="3">
        <f t="shared" si="11"/>
        <v>5103.7370315068729</v>
      </c>
      <c r="Q34" s="3">
        <f t="shared" si="4"/>
        <v>1956446.3033029491</v>
      </c>
      <c r="R34" s="71">
        <f t="shared" si="12"/>
        <v>1681446.3033029491</v>
      </c>
      <c r="S34" s="3">
        <f t="shared" si="13"/>
        <v>0</v>
      </c>
      <c r="T34" s="13" t="b">
        <f t="shared" si="5"/>
        <v>1</v>
      </c>
    </row>
    <row r="35" spans="2:20" x14ac:dyDescent="0.25">
      <c r="B35" s="1">
        <v>12</v>
      </c>
      <c r="C35" s="3">
        <f t="shared" si="14"/>
        <v>1961379.6113179438</v>
      </c>
      <c r="D35" s="5">
        <f t="shared" si="0"/>
        <v>300000</v>
      </c>
      <c r="E35" s="3">
        <f t="shared" si="1"/>
        <v>13075.864075452959</v>
      </c>
      <c r="F35" s="121">
        <f t="shared" si="2"/>
        <v>3652.9373044164022</v>
      </c>
      <c r="G35" s="3">
        <f t="shared" si="6"/>
        <v>1657726.6740135273</v>
      </c>
      <c r="H35" s="3">
        <f t="shared" si="7"/>
        <v>2000</v>
      </c>
      <c r="I35" s="13" t="b">
        <f t="shared" si="3"/>
        <v>1</v>
      </c>
      <c r="M35" s="3">
        <f t="shared" si="8"/>
        <v>1956446.3033029491</v>
      </c>
      <c r="N35" s="5">
        <f t="shared" si="9"/>
        <v>300000</v>
      </c>
      <c r="O35" s="3">
        <f t="shared" si="10"/>
        <v>13186.436482937639</v>
      </c>
      <c r="P35" s="3">
        <f t="shared" si="11"/>
        <v>5339.8201080138388</v>
      </c>
      <c r="Q35" s="3">
        <f t="shared" si="4"/>
        <v>1951106.4831949351</v>
      </c>
      <c r="R35" s="71">
        <f t="shared" si="12"/>
        <v>1651106.4831949351</v>
      </c>
      <c r="S35" s="3">
        <f t="shared" si="13"/>
        <v>0</v>
      </c>
      <c r="T35" s="13" t="b">
        <f t="shared" si="5"/>
        <v>1</v>
      </c>
    </row>
    <row r="36" spans="2:20" x14ac:dyDescent="0.25">
      <c r="B36" s="1">
        <v>13</v>
      </c>
      <c r="C36" s="3">
        <f t="shared" si="14"/>
        <v>1657726.6740135273</v>
      </c>
      <c r="D36" s="5">
        <f t="shared" si="0"/>
        <v>0</v>
      </c>
      <c r="E36" s="3">
        <f t="shared" si="1"/>
        <v>11051.511160090184</v>
      </c>
      <c r="F36" s="121">
        <f t="shared" si="2"/>
        <v>5677.2902197791773</v>
      </c>
      <c r="G36" s="3">
        <f t="shared" si="6"/>
        <v>1652049.3837937482</v>
      </c>
      <c r="H36" s="3">
        <f t="shared" si="7"/>
        <v>0</v>
      </c>
      <c r="I36" s="13" t="b">
        <f t="shared" si="3"/>
        <v>1</v>
      </c>
      <c r="M36" s="3">
        <f t="shared" si="8"/>
        <v>1951106.4831949351</v>
      </c>
      <c r="N36" s="5">
        <f t="shared" si="9"/>
        <v>325000</v>
      </c>
      <c r="O36" s="3">
        <f t="shared" si="10"/>
        <v>12948.501967888189</v>
      </c>
      <c r="P36" s="3">
        <f t="shared" si="11"/>
        <v>5577.7546230632888</v>
      </c>
      <c r="Q36" s="3">
        <f t="shared" si="4"/>
        <v>1945528.7285718718</v>
      </c>
      <c r="R36" s="71">
        <f t="shared" si="12"/>
        <v>1620528.7285718718</v>
      </c>
      <c r="S36" s="3">
        <f t="shared" si="13"/>
        <v>0</v>
      </c>
      <c r="T36" s="13" t="b">
        <f t="shared" si="5"/>
        <v>1</v>
      </c>
    </row>
    <row r="37" spans="2:20" x14ac:dyDescent="0.25">
      <c r="B37" s="1">
        <v>14</v>
      </c>
      <c r="C37" s="3">
        <f t="shared" si="14"/>
        <v>1652049.3837937482</v>
      </c>
      <c r="D37" s="5">
        <f t="shared" si="0"/>
        <v>0</v>
      </c>
      <c r="E37" s="3">
        <f t="shared" si="1"/>
        <v>11013.662558624988</v>
      </c>
      <c r="F37" s="121">
        <f t="shared" si="2"/>
        <v>5715.1388212443726</v>
      </c>
      <c r="G37" s="3">
        <f t="shared" si="6"/>
        <v>1646334.2449725037</v>
      </c>
      <c r="H37" s="3">
        <f t="shared" si="7"/>
        <v>0</v>
      </c>
      <c r="I37" s="13" t="b">
        <f t="shared" si="3"/>
        <v>1</v>
      </c>
      <c r="M37" s="3">
        <f t="shared" si="8"/>
        <v>1945528.7285718718</v>
      </c>
      <c r="N37" s="5">
        <f t="shared" si="9"/>
        <v>350000</v>
      </c>
      <c r="O37" s="3">
        <f t="shared" si="10"/>
        <v>12708.701494726583</v>
      </c>
      <c r="P37" s="3">
        <f t="shared" si="11"/>
        <v>5817.5550962248944</v>
      </c>
      <c r="Q37" s="3">
        <f t="shared" si="4"/>
        <v>1939711.1734756469</v>
      </c>
      <c r="R37" s="71">
        <f t="shared" si="12"/>
        <v>1589711.1734756469</v>
      </c>
      <c r="S37" s="3">
        <f t="shared" si="13"/>
        <v>0</v>
      </c>
      <c r="T37" s="13" t="b">
        <f t="shared" si="5"/>
        <v>1</v>
      </c>
    </row>
    <row r="38" spans="2:20" x14ac:dyDescent="0.25">
      <c r="B38" s="1">
        <v>15</v>
      </c>
      <c r="C38" s="3">
        <f t="shared" si="14"/>
        <v>1646334.2449725037</v>
      </c>
      <c r="D38" s="5">
        <f t="shared" si="0"/>
        <v>0</v>
      </c>
      <c r="E38" s="3">
        <f t="shared" si="1"/>
        <v>10975.561633150026</v>
      </c>
      <c r="F38" s="121">
        <f t="shared" si="2"/>
        <v>5753.239746719335</v>
      </c>
      <c r="G38" s="3">
        <f t="shared" si="6"/>
        <v>1640581.0052257844</v>
      </c>
      <c r="H38" s="3">
        <f t="shared" si="7"/>
        <v>0</v>
      </c>
      <c r="I38" s="13" t="b">
        <f t="shared" si="3"/>
        <v>1</v>
      </c>
      <c r="M38" s="3">
        <f t="shared" si="8"/>
        <v>1939711.1734756469</v>
      </c>
      <c r="N38" s="5">
        <f t="shared" si="9"/>
        <v>375000</v>
      </c>
      <c r="O38" s="3">
        <f t="shared" si="10"/>
        <v>12467.020430016079</v>
      </c>
      <c r="P38" s="3">
        <f t="shared" si="11"/>
        <v>6059.2361609353993</v>
      </c>
      <c r="Q38" s="3">
        <f t="shared" si="4"/>
        <v>1933651.9373147115</v>
      </c>
      <c r="R38" s="71">
        <f t="shared" si="12"/>
        <v>1558651.9373147115</v>
      </c>
      <c r="S38" s="3">
        <f t="shared" si="13"/>
        <v>0</v>
      </c>
      <c r="T38" s="13" t="b">
        <f t="shared" si="5"/>
        <v>1</v>
      </c>
    </row>
    <row r="39" spans="2:20" x14ac:dyDescent="0.25">
      <c r="B39" s="1">
        <v>16</v>
      </c>
      <c r="C39" s="3">
        <f t="shared" si="14"/>
        <v>1640581.0052257844</v>
      </c>
      <c r="D39" s="5">
        <f t="shared" si="0"/>
        <v>0</v>
      </c>
      <c r="E39" s="3">
        <f t="shared" si="1"/>
        <v>10937.206701505231</v>
      </c>
      <c r="F39" s="121">
        <f t="shared" si="2"/>
        <v>5791.5946783641302</v>
      </c>
      <c r="G39" s="3">
        <f t="shared" si="6"/>
        <v>1634789.4105474201</v>
      </c>
      <c r="H39" s="3">
        <f t="shared" si="7"/>
        <v>0</v>
      </c>
      <c r="I39" s="13" t="b">
        <f t="shared" si="3"/>
        <v>1</v>
      </c>
      <c r="M39" s="3">
        <f t="shared" si="8"/>
        <v>1933651.9373147115</v>
      </c>
      <c r="N39" s="5">
        <f t="shared" si="9"/>
        <v>400000</v>
      </c>
      <c r="O39" s="3">
        <f t="shared" si="10"/>
        <v>12223.444025559858</v>
      </c>
      <c r="P39" s="3">
        <f t="shared" si="11"/>
        <v>6302.8125653916195</v>
      </c>
      <c r="Q39" s="3">
        <f t="shared" si="4"/>
        <v>1927349.1247493199</v>
      </c>
      <c r="R39" s="71">
        <f t="shared" si="12"/>
        <v>1527349.1247493199</v>
      </c>
      <c r="S39" s="3">
        <f t="shared" si="13"/>
        <v>0</v>
      </c>
      <c r="T39" s="13" t="b">
        <f t="shared" si="5"/>
        <v>1</v>
      </c>
    </row>
    <row r="40" spans="2:20" x14ac:dyDescent="0.25">
      <c r="B40" s="1">
        <v>17</v>
      </c>
      <c r="C40" s="3">
        <f t="shared" si="14"/>
        <v>1634789.4105474201</v>
      </c>
      <c r="D40" s="5">
        <f t="shared" si="0"/>
        <v>0</v>
      </c>
      <c r="E40" s="3">
        <f t="shared" si="1"/>
        <v>10898.596070316135</v>
      </c>
      <c r="F40" s="121">
        <f t="shared" si="2"/>
        <v>5830.2053095532265</v>
      </c>
      <c r="G40" s="3">
        <f t="shared" si="6"/>
        <v>1628959.2052378668</v>
      </c>
      <c r="H40" s="3">
        <f t="shared" si="7"/>
        <v>0</v>
      </c>
      <c r="I40" s="13" t="b">
        <f t="shared" si="3"/>
        <v>1</v>
      </c>
      <c r="M40" s="3">
        <f t="shared" si="8"/>
        <v>1927349.1247493199</v>
      </c>
      <c r="N40" s="5">
        <f t="shared" si="9"/>
        <v>425000</v>
      </c>
      <c r="O40" s="3">
        <f t="shared" si="10"/>
        <v>11977.957417501066</v>
      </c>
      <c r="P40" s="3">
        <f t="shared" si="11"/>
        <v>6548.2991734504121</v>
      </c>
      <c r="Q40" s="3">
        <f t="shared" si="4"/>
        <v>1920800.8255758695</v>
      </c>
      <c r="R40" s="71">
        <f t="shared" si="12"/>
        <v>1495800.8255758695</v>
      </c>
      <c r="S40" s="3">
        <f t="shared" si="13"/>
        <v>0</v>
      </c>
      <c r="T40" s="13" t="b">
        <f t="shared" si="5"/>
        <v>1</v>
      </c>
    </row>
    <row r="41" spans="2:20" x14ac:dyDescent="0.25">
      <c r="B41" s="1">
        <v>18</v>
      </c>
      <c r="C41" s="3">
        <f t="shared" si="14"/>
        <v>1628959.2052378668</v>
      </c>
      <c r="D41" s="5">
        <f t="shared" si="0"/>
        <v>0</v>
      </c>
      <c r="E41" s="3">
        <f t="shared" si="1"/>
        <v>10859.728034919113</v>
      </c>
      <c r="F41" s="121">
        <f t="shared" si="2"/>
        <v>5869.0733449502477</v>
      </c>
      <c r="G41" s="3">
        <f t="shared" si="6"/>
        <v>1623090.1318929165</v>
      </c>
      <c r="H41" s="3">
        <f t="shared" si="7"/>
        <v>0</v>
      </c>
      <c r="I41" s="13" t="b">
        <f t="shared" si="3"/>
        <v>1</v>
      </c>
      <c r="M41" s="3">
        <f t="shared" si="8"/>
        <v>1920800.8255758695</v>
      </c>
      <c r="N41" s="5">
        <f t="shared" si="9"/>
        <v>450000</v>
      </c>
      <c r="O41" s="3">
        <f t="shared" si="10"/>
        <v>11730.545625415747</v>
      </c>
      <c r="P41" s="3">
        <f t="shared" si="11"/>
        <v>6795.7109655357308</v>
      </c>
      <c r="Q41" s="3">
        <f t="shared" si="4"/>
        <v>1914005.1146103337</v>
      </c>
      <c r="R41" s="71">
        <f t="shared" si="12"/>
        <v>1464005.1146103337</v>
      </c>
      <c r="S41" s="3">
        <f t="shared" si="13"/>
        <v>0</v>
      </c>
      <c r="T41" s="13" t="b">
        <f t="shared" si="5"/>
        <v>1</v>
      </c>
    </row>
    <row r="42" spans="2:20" x14ac:dyDescent="0.25">
      <c r="B42" s="1">
        <v>19</v>
      </c>
      <c r="C42" s="3">
        <f t="shared" si="14"/>
        <v>1623090.1318929165</v>
      </c>
      <c r="D42" s="5">
        <f t="shared" si="0"/>
        <v>0</v>
      </c>
      <c r="E42" s="3">
        <f t="shared" si="1"/>
        <v>10820.60087928611</v>
      </c>
      <c r="F42" s="121">
        <f t="shared" si="2"/>
        <v>5908.2005005832507</v>
      </c>
      <c r="G42" s="3">
        <f t="shared" si="6"/>
        <v>1617181.9313923332</v>
      </c>
      <c r="H42" s="3">
        <f t="shared" si="7"/>
        <v>0</v>
      </c>
      <c r="I42" s="13" t="b">
        <f t="shared" si="3"/>
        <v>1</v>
      </c>
      <c r="M42" s="3">
        <f t="shared" si="8"/>
        <v>1914005.1146103337</v>
      </c>
      <c r="N42" s="5">
        <f t="shared" si="9"/>
        <v>475000</v>
      </c>
      <c r="O42" s="3">
        <f t="shared" si="10"/>
        <v>11481.193551398703</v>
      </c>
      <c r="P42" s="3">
        <f t="shared" si="11"/>
        <v>7045.0630395527751</v>
      </c>
      <c r="Q42" s="3">
        <f t="shared" si="4"/>
        <v>1906960.0515707808</v>
      </c>
      <c r="R42" s="71">
        <f t="shared" si="12"/>
        <v>1431960.0515707808</v>
      </c>
      <c r="S42" s="3">
        <f t="shared" si="13"/>
        <v>0</v>
      </c>
      <c r="T42" s="13" t="b">
        <f t="shared" si="5"/>
        <v>1</v>
      </c>
    </row>
    <row r="43" spans="2:20" x14ac:dyDescent="0.25">
      <c r="B43" s="1">
        <v>20</v>
      </c>
      <c r="C43" s="3">
        <f t="shared" si="14"/>
        <v>1617181.9313923332</v>
      </c>
      <c r="D43" s="5">
        <f t="shared" si="0"/>
        <v>0</v>
      </c>
      <c r="E43" s="3">
        <f t="shared" si="1"/>
        <v>10781.21287594889</v>
      </c>
      <c r="F43" s="121">
        <f t="shared" si="2"/>
        <v>5947.5885039204713</v>
      </c>
      <c r="G43" s="3">
        <f t="shared" si="6"/>
        <v>1611234.3428884128</v>
      </c>
      <c r="H43" s="3">
        <f t="shared" si="7"/>
        <v>0</v>
      </c>
      <c r="I43" s="13" t="b">
        <f t="shared" si="3"/>
        <v>1</v>
      </c>
      <c r="M43" s="3">
        <f t="shared" si="8"/>
        <v>1906960.0515707808</v>
      </c>
      <c r="N43" s="5">
        <f t="shared" si="9"/>
        <v>500000</v>
      </c>
      <c r="O43" s="3">
        <f t="shared" si="10"/>
        <v>11229.885979142164</v>
      </c>
      <c r="P43" s="3">
        <f t="shared" si="11"/>
        <v>7296.3706118093141</v>
      </c>
      <c r="Q43" s="3">
        <f t="shared" si="4"/>
        <v>1899663.6809589714</v>
      </c>
      <c r="R43" s="71">
        <f t="shared" si="12"/>
        <v>1399663.6809589714</v>
      </c>
      <c r="S43" s="3">
        <f t="shared" si="13"/>
        <v>0</v>
      </c>
      <c r="T43" s="13" t="b">
        <f t="shared" si="5"/>
        <v>1</v>
      </c>
    </row>
    <row r="44" spans="2:20" x14ac:dyDescent="0.25">
      <c r="B44" s="1">
        <v>21</v>
      </c>
      <c r="C44" s="3">
        <f t="shared" si="14"/>
        <v>1611234.3428884128</v>
      </c>
      <c r="D44" s="5">
        <f t="shared" si="0"/>
        <v>0</v>
      </c>
      <c r="E44" s="3">
        <f t="shared" si="1"/>
        <v>10741.562285922753</v>
      </c>
      <c r="F44" s="121">
        <f t="shared" si="2"/>
        <v>5987.2390939466077</v>
      </c>
      <c r="G44" s="3">
        <f t="shared" si="6"/>
        <v>1605247.1037944662</v>
      </c>
      <c r="H44" s="3">
        <f t="shared" si="7"/>
        <v>0</v>
      </c>
      <c r="I44" s="13" t="b">
        <f t="shared" si="3"/>
        <v>1</v>
      </c>
      <c r="M44" s="3">
        <f t="shared" si="8"/>
        <v>1899663.6809589714</v>
      </c>
      <c r="N44" s="5">
        <f t="shared" si="9"/>
        <v>525000</v>
      </c>
      <c r="O44" s="3">
        <f t="shared" si="10"/>
        <v>10976.607573007233</v>
      </c>
      <c r="P44" s="3">
        <f t="shared" si="11"/>
        <v>7549.6490179442444</v>
      </c>
      <c r="Q44" s="3">
        <f t="shared" si="4"/>
        <v>1892114.0319410271</v>
      </c>
      <c r="R44" s="71">
        <f t="shared" si="12"/>
        <v>1367114.0319410271</v>
      </c>
      <c r="S44" s="3">
        <f t="shared" si="13"/>
        <v>0</v>
      </c>
      <c r="T44" s="13" t="b">
        <f t="shared" si="5"/>
        <v>1</v>
      </c>
    </row>
    <row r="45" spans="2:20" x14ac:dyDescent="0.25">
      <c r="B45" s="1">
        <v>22</v>
      </c>
      <c r="C45" s="3">
        <f t="shared" si="14"/>
        <v>1605247.1037944662</v>
      </c>
      <c r="D45" s="5">
        <f t="shared" si="0"/>
        <v>0</v>
      </c>
      <c r="E45" s="3">
        <f t="shared" si="1"/>
        <v>10701.647358629776</v>
      </c>
      <c r="F45" s="121">
        <f t="shared" si="2"/>
        <v>6027.1540212395848</v>
      </c>
      <c r="G45" s="3">
        <f t="shared" si="6"/>
        <v>1599219.9497732266</v>
      </c>
      <c r="H45" s="3">
        <f t="shared" si="7"/>
        <v>0</v>
      </c>
      <c r="I45" s="13" t="b">
        <f t="shared" si="3"/>
        <v>1</v>
      </c>
      <c r="M45" s="3">
        <f t="shared" si="8"/>
        <v>1892114.0319410271</v>
      </c>
      <c r="N45" s="5">
        <f t="shared" si="9"/>
        <v>550000</v>
      </c>
      <c r="O45" s="3">
        <f t="shared" si="10"/>
        <v>10721.342877088067</v>
      </c>
      <c r="P45" s="3">
        <f t="shared" si="11"/>
        <v>7804.9137138634105</v>
      </c>
      <c r="Q45" s="3">
        <f t="shared" si="4"/>
        <v>1884309.1182271638</v>
      </c>
      <c r="R45" s="71">
        <f t="shared" si="12"/>
        <v>1334309.1182271638</v>
      </c>
      <c r="S45" s="3">
        <f t="shared" si="13"/>
        <v>0</v>
      </c>
      <c r="T45" s="13" t="b">
        <f t="shared" si="5"/>
        <v>1</v>
      </c>
    </row>
    <row r="46" spans="2:20" x14ac:dyDescent="0.25">
      <c r="B46" s="1">
        <v>23</v>
      </c>
      <c r="C46" s="3">
        <f t="shared" si="14"/>
        <v>1599219.9497732266</v>
      </c>
      <c r="D46" s="5">
        <f t="shared" si="0"/>
        <v>0</v>
      </c>
      <c r="E46" s="3">
        <f t="shared" si="1"/>
        <v>10661.466331821512</v>
      </c>
      <c r="F46" s="121">
        <f t="shared" si="2"/>
        <v>6067.3350480478493</v>
      </c>
      <c r="G46" s="3">
        <f t="shared" si="6"/>
        <v>1593152.6147251788</v>
      </c>
      <c r="H46" s="3">
        <f t="shared" si="7"/>
        <v>0</v>
      </c>
      <c r="I46" s="13" t="b">
        <f t="shared" si="3"/>
        <v>1</v>
      </c>
      <c r="M46" s="3">
        <f t="shared" si="8"/>
        <v>1884309.1182271638</v>
      </c>
      <c r="N46" s="5">
        <f t="shared" si="9"/>
        <v>575000</v>
      </c>
      <c r="O46" s="3">
        <f t="shared" si="10"/>
        <v>10464.076314268683</v>
      </c>
      <c r="P46" s="3">
        <f t="shared" si="11"/>
        <v>8062.180276682795</v>
      </c>
      <c r="Q46" s="3">
        <f t="shared" si="4"/>
        <v>1876246.937950481</v>
      </c>
      <c r="R46" s="71">
        <f t="shared" si="12"/>
        <v>1301246.937950481</v>
      </c>
      <c r="S46" s="3">
        <f t="shared" si="13"/>
        <v>0</v>
      </c>
      <c r="T46" s="13" t="b">
        <f t="shared" si="5"/>
        <v>1</v>
      </c>
    </row>
    <row r="47" spans="2:20" x14ac:dyDescent="0.25">
      <c r="B47" s="1">
        <v>24</v>
      </c>
      <c r="C47" s="3">
        <f t="shared" si="14"/>
        <v>1593152.6147251788</v>
      </c>
      <c r="D47" s="5">
        <f t="shared" si="0"/>
        <v>300000</v>
      </c>
      <c r="E47" s="3">
        <f t="shared" si="1"/>
        <v>10621.017431501192</v>
      </c>
      <c r="F47" s="121">
        <f t="shared" si="2"/>
        <v>6107.7839483681691</v>
      </c>
      <c r="G47" s="3">
        <f t="shared" si="6"/>
        <v>1287044.8307768106</v>
      </c>
      <c r="H47" s="3">
        <f t="shared" si="7"/>
        <v>2000</v>
      </c>
      <c r="I47" s="13" t="b">
        <f t="shared" si="3"/>
        <v>1</v>
      </c>
      <c r="M47" s="3">
        <f t="shared" si="8"/>
        <v>1876246.937950481</v>
      </c>
      <c r="N47" s="5">
        <f t="shared" si="9"/>
        <v>600000</v>
      </c>
      <c r="O47" s="3">
        <f t="shared" si="10"/>
        <v>10204.792185272408</v>
      </c>
      <c r="P47" s="3">
        <f t="shared" si="11"/>
        <v>8321.4644056790694</v>
      </c>
      <c r="Q47" s="3">
        <f t="shared" si="4"/>
        <v>1867925.4735448018</v>
      </c>
      <c r="R47" s="71">
        <f t="shared" si="12"/>
        <v>1267925.4735448018</v>
      </c>
      <c r="S47" s="3">
        <f t="shared" si="13"/>
        <v>0</v>
      </c>
      <c r="T47" s="13" t="b">
        <f t="shared" si="5"/>
        <v>1</v>
      </c>
    </row>
    <row r="48" spans="2:20" x14ac:dyDescent="0.25">
      <c r="B48" s="1">
        <v>25</v>
      </c>
      <c r="C48" s="3">
        <f t="shared" si="14"/>
        <v>1287044.8307768106</v>
      </c>
      <c r="D48" s="5">
        <f t="shared" si="0"/>
        <v>0</v>
      </c>
      <c r="E48" s="3">
        <f t="shared" si="1"/>
        <v>8580.2988718454053</v>
      </c>
      <c r="F48" s="121">
        <f t="shared" si="2"/>
        <v>8148.5025080239557</v>
      </c>
      <c r="G48" s="3">
        <f t="shared" si="6"/>
        <v>1278896.3282687867</v>
      </c>
      <c r="H48" s="3">
        <f t="shared" si="7"/>
        <v>0</v>
      </c>
      <c r="I48" s="13" t="b">
        <f t="shared" si="3"/>
        <v>1</v>
      </c>
      <c r="M48" s="3">
        <f t="shared" si="8"/>
        <v>1867925.4735448018</v>
      </c>
      <c r="N48" s="5">
        <f t="shared" si="9"/>
        <v>625000</v>
      </c>
      <c r="O48" s="3">
        <f t="shared" si="10"/>
        <v>9943.4746677038493</v>
      </c>
      <c r="P48" s="3">
        <f t="shared" si="11"/>
        <v>8582.7819232476286</v>
      </c>
      <c r="Q48" s="3">
        <f t="shared" si="4"/>
        <v>1859342.6916215541</v>
      </c>
      <c r="R48" s="71">
        <f t="shared" si="12"/>
        <v>1234342.6916215541</v>
      </c>
      <c r="S48" s="3">
        <f t="shared" si="13"/>
        <v>0</v>
      </c>
      <c r="T48" s="13" t="b">
        <f t="shared" si="5"/>
        <v>1</v>
      </c>
    </row>
    <row r="49" spans="2:20" x14ac:dyDescent="0.25">
      <c r="B49" s="1">
        <v>26</v>
      </c>
      <c r="C49" s="3">
        <f t="shared" si="14"/>
        <v>1278896.3282687867</v>
      </c>
      <c r="D49" s="5">
        <f t="shared" si="0"/>
        <v>0</v>
      </c>
      <c r="E49" s="3">
        <f t="shared" si="1"/>
        <v>8525.9755217919119</v>
      </c>
      <c r="F49" s="121">
        <f t="shared" si="2"/>
        <v>8202.8258580774491</v>
      </c>
      <c r="G49" s="3">
        <f t="shared" si="6"/>
        <v>1270693.5024107092</v>
      </c>
      <c r="H49" s="3">
        <f t="shared" si="7"/>
        <v>0</v>
      </c>
      <c r="I49" s="13" t="b">
        <f t="shared" si="3"/>
        <v>1</v>
      </c>
      <c r="M49" s="3">
        <f t="shared" si="8"/>
        <v>1859342.6916215541</v>
      </c>
      <c r="N49" s="5">
        <f t="shared" si="9"/>
        <v>650000</v>
      </c>
      <c r="O49" s="3">
        <f t="shared" si="10"/>
        <v>9680.1078150833619</v>
      </c>
      <c r="P49" s="3">
        <f t="shared" si="11"/>
        <v>8846.148775868116</v>
      </c>
      <c r="Q49" s="3">
        <f t="shared" si="4"/>
        <v>1850496.542845686</v>
      </c>
      <c r="R49" s="71">
        <f t="shared" si="12"/>
        <v>1200496.542845686</v>
      </c>
      <c r="S49" s="3">
        <f t="shared" si="13"/>
        <v>0</v>
      </c>
      <c r="T49" s="13" t="b">
        <f t="shared" si="5"/>
        <v>1</v>
      </c>
    </row>
    <row r="50" spans="2:20" ht="39.75" customHeight="1" x14ac:dyDescent="0.25">
      <c r="B50" s="1">
        <v>27</v>
      </c>
      <c r="C50" s="3">
        <f t="shared" si="14"/>
        <v>1270693.5024107092</v>
      </c>
      <c r="D50" s="5">
        <f t="shared" si="0"/>
        <v>0</v>
      </c>
      <c r="E50" s="3">
        <f t="shared" si="1"/>
        <v>8471.2900160713943</v>
      </c>
      <c r="F50" s="121">
        <f t="shared" si="2"/>
        <v>8257.5113637979666</v>
      </c>
      <c r="G50" s="3">
        <f>MAX(C50-F50-D50,0)</f>
        <v>1262435.9910469111</v>
      </c>
      <c r="H50" s="3">
        <f t="shared" si="7"/>
        <v>0</v>
      </c>
      <c r="I50" s="13" t="b">
        <f t="shared" si="3"/>
        <v>1</v>
      </c>
      <c r="M50" s="3">
        <f t="shared" si="8"/>
        <v>1850496.542845686</v>
      </c>
      <c r="N50" s="5">
        <f t="shared" si="9"/>
        <v>675000</v>
      </c>
      <c r="O50" s="3">
        <f t="shared" si="10"/>
        <v>9414.6755558739333</v>
      </c>
      <c r="P50" s="3">
        <f t="shared" si="11"/>
        <v>9111.5810350775446</v>
      </c>
      <c r="Q50" s="3">
        <f t="shared" si="4"/>
        <v>1841384.9618106084</v>
      </c>
      <c r="R50" s="71">
        <f t="shared" si="12"/>
        <v>1166384.9618106084</v>
      </c>
      <c r="S50" s="3">
        <f t="shared" si="13"/>
        <v>0</v>
      </c>
      <c r="T50" s="13" t="b">
        <f t="shared" si="5"/>
        <v>1</v>
      </c>
    </row>
    <row r="51" spans="2:20" x14ac:dyDescent="0.25">
      <c r="B51" s="1">
        <v>28</v>
      </c>
      <c r="C51" s="3">
        <f t="shared" si="14"/>
        <v>1262435.9910469111</v>
      </c>
      <c r="D51" s="5">
        <f t="shared" si="0"/>
        <v>0</v>
      </c>
      <c r="E51" s="3">
        <f t="shared" si="1"/>
        <v>8416.239940312742</v>
      </c>
      <c r="F51" s="121">
        <f t="shared" si="2"/>
        <v>8312.561439556619</v>
      </c>
      <c r="G51" s="3">
        <f t="shared" si="6"/>
        <v>1254123.4296073546</v>
      </c>
      <c r="H51" s="3">
        <f t="shared" si="7"/>
        <v>0</v>
      </c>
      <c r="I51" s="13" t="b">
        <f t="shared" si="3"/>
        <v>1</v>
      </c>
      <c r="M51" s="3">
        <f t="shared" si="8"/>
        <v>1841384.9618106084</v>
      </c>
      <c r="N51" s="5">
        <f t="shared" si="9"/>
        <v>700000</v>
      </c>
      <c r="O51" s="3">
        <f t="shared" si="10"/>
        <v>9147.1616925004528</v>
      </c>
      <c r="P51" s="3">
        <f t="shared" si="11"/>
        <v>9379.0948984510251</v>
      </c>
      <c r="Q51" s="3">
        <f t="shared" si="4"/>
        <v>1832005.8669121573</v>
      </c>
      <c r="R51" s="71">
        <f t="shared" si="12"/>
        <v>1132005.8669121573</v>
      </c>
      <c r="S51" s="3">
        <f t="shared" si="13"/>
        <v>0</v>
      </c>
      <c r="T51" s="13" t="b">
        <f t="shared" si="5"/>
        <v>1</v>
      </c>
    </row>
    <row r="52" spans="2:20" x14ac:dyDescent="0.25">
      <c r="B52" s="1">
        <v>29</v>
      </c>
      <c r="C52" s="3">
        <f t="shared" si="14"/>
        <v>1254123.4296073546</v>
      </c>
      <c r="D52" s="5">
        <f t="shared" si="0"/>
        <v>0</v>
      </c>
      <c r="E52" s="3">
        <f t="shared" si="1"/>
        <v>8360.8228640490306</v>
      </c>
      <c r="F52" s="121">
        <f t="shared" si="2"/>
        <v>8367.9785158203304</v>
      </c>
      <c r="G52" s="3">
        <f t="shared" si="6"/>
        <v>1245755.4510915342</v>
      </c>
      <c r="H52" s="3">
        <f t="shared" si="7"/>
        <v>0</v>
      </c>
      <c r="I52" s="13" t="b">
        <f t="shared" si="3"/>
        <v>1</v>
      </c>
      <c r="M52" s="3">
        <f t="shared" si="8"/>
        <v>1832005.8669121573</v>
      </c>
      <c r="N52" s="5">
        <f t="shared" si="9"/>
        <v>725000</v>
      </c>
      <c r="O52" s="3">
        <f t="shared" si="10"/>
        <v>8877.5499003612695</v>
      </c>
      <c r="P52" s="3">
        <f t="shared" si="11"/>
        <v>9648.7066905902084</v>
      </c>
      <c r="Q52" s="3">
        <f t="shared" si="4"/>
        <v>1822357.1602215671</v>
      </c>
      <c r="R52" s="71">
        <f t="shared" si="12"/>
        <v>1097357.1602215671</v>
      </c>
      <c r="S52" s="3">
        <f t="shared" si="13"/>
        <v>0</v>
      </c>
      <c r="T52" s="13" t="b">
        <f t="shared" si="5"/>
        <v>1</v>
      </c>
    </row>
    <row r="53" spans="2:20" x14ac:dyDescent="0.25">
      <c r="B53" s="1">
        <v>30</v>
      </c>
      <c r="C53" s="3">
        <f t="shared" si="14"/>
        <v>1245755.4510915342</v>
      </c>
      <c r="D53" s="5">
        <f t="shared" si="0"/>
        <v>0</v>
      </c>
      <c r="E53" s="3">
        <f t="shared" si="1"/>
        <v>8305.0363406102279</v>
      </c>
      <c r="F53" s="121">
        <f t="shared" si="2"/>
        <v>8423.7650392591331</v>
      </c>
      <c r="G53" s="3">
        <f t="shared" si="6"/>
        <v>1237331.6860522751</v>
      </c>
      <c r="H53" s="3">
        <f t="shared" si="7"/>
        <v>0</v>
      </c>
      <c r="I53" s="13" t="b">
        <f t="shared" si="3"/>
        <v>1</v>
      </c>
      <c r="M53" s="3">
        <f t="shared" si="8"/>
        <v>1822357.1602215671</v>
      </c>
      <c r="N53" s="5">
        <f t="shared" si="9"/>
        <v>750000</v>
      </c>
      <c r="O53" s="3">
        <f t="shared" si="10"/>
        <v>8605.8237268320263</v>
      </c>
      <c r="P53" s="3">
        <f t="shared" si="11"/>
        <v>9920.4328641194516</v>
      </c>
      <c r="Q53" s="3">
        <f t="shared" si="4"/>
        <v>1812436.7273574476</v>
      </c>
      <c r="R53" s="71">
        <f t="shared" si="12"/>
        <v>1062436.7273574476</v>
      </c>
      <c r="S53" s="3">
        <f t="shared" si="13"/>
        <v>0</v>
      </c>
      <c r="T53" s="13" t="b">
        <f t="shared" si="5"/>
        <v>1</v>
      </c>
    </row>
    <row r="54" spans="2:20" x14ac:dyDescent="0.25">
      <c r="B54" s="1">
        <v>31</v>
      </c>
      <c r="C54" s="3">
        <f t="shared" si="14"/>
        <v>1237331.6860522751</v>
      </c>
      <c r="D54" s="5">
        <f t="shared" si="0"/>
        <v>0</v>
      </c>
      <c r="E54" s="3">
        <f t="shared" si="1"/>
        <v>8248.8779070151686</v>
      </c>
      <c r="F54" s="121">
        <f t="shared" si="2"/>
        <v>8479.9234728541924</v>
      </c>
      <c r="G54" s="3">
        <f t="shared" si="6"/>
        <v>1228851.762579421</v>
      </c>
      <c r="H54" s="3">
        <f t="shared" si="7"/>
        <v>0</v>
      </c>
      <c r="I54" s="13" t="b">
        <f t="shared" si="3"/>
        <v>1</v>
      </c>
      <c r="M54" s="3">
        <f t="shared" si="8"/>
        <v>1812436.7273574476</v>
      </c>
      <c r="N54" s="5">
        <f t="shared" si="9"/>
        <v>775000</v>
      </c>
      <c r="O54" s="3">
        <f t="shared" si="10"/>
        <v>8331.9665902616434</v>
      </c>
      <c r="P54" s="3">
        <f t="shared" si="11"/>
        <v>10194.290000689834</v>
      </c>
      <c r="Q54" s="3">
        <f t="shared" si="4"/>
        <v>1802242.4373567577</v>
      </c>
      <c r="R54" s="71">
        <f t="shared" si="12"/>
        <v>1027242.4373567577</v>
      </c>
      <c r="S54" s="3">
        <f t="shared" si="13"/>
        <v>0</v>
      </c>
      <c r="T54" s="13" t="b">
        <f t="shared" si="5"/>
        <v>1</v>
      </c>
    </row>
    <row r="55" spans="2:20" x14ac:dyDescent="0.25">
      <c r="B55" s="1">
        <v>32</v>
      </c>
      <c r="C55" s="3">
        <f t="shared" si="14"/>
        <v>1228851.762579421</v>
      </c>
      <c r="D55" s="5">
        <f t="shared" si="0"/>
        <v>0</v>
      </c>
      <c r="E55" s="3">
        <f t="shared" si="1"/>
        <v>8192.3450838628069</v>
      </c>
      <c r="F55" s="121">
        <f t="shared" si="2"/>
        <v>8536.4562960065541</v>
      </c>
      <c r="G55" s="3">
        <f t="shared" si="6"/>
        <v>1220315.3062834146</v>
      </c>
      <c r="H55" s="3">
        <f t="shared" si="7"/>
        <v>0</v>
      </c>
      <c r="I55" s="13" t="b">
        <f t="shared" si="3"/>
        <v>1</v>
      </c>
      <c r="M55" s="3">
        <f t="shared" si="8"/>
        <v>1802242.4373567577</v>
      </c>
      <c r="N55" s="5">
        <f t="shared" si="9"/>
        <v>800000</v>
      </c>
      <c r="O55" s="3">
        <f t="shared" si="10"/>
        <v>8055.9617789604708</v>
      </c>
      <c r="P55" s="3">
        <f t="shared" si="11"/>
        <v>10470.294811991007</v>
      </c>
      <c r="Q55" s="3">
        <f t="shared" si="4"/>
        <v>1791772.1425447667</v>
      </c>
      <c r="R55" s="71">
        <f t="shared" si="12"/>
        <v>991772.14254476666</v>
      </c>
      <c r="S55" s="3">
        <f t="shared" si="13"/>
        <v>0</v>
      </c>
      <c r="T55" s="13" t="b">
        <f t="shared" si="5"/>
        <v>1</v>
      </c>
    </row>
    <row r="56" spans="2:20" x14ac:dyDescent="0.25">
      <c r="B56" s="1">
        <v>33</v>
      </c>
      <c r="C56" s="3">
        <f t="shared" si="14"/>
        <v>1220315.3062834146</v>
      </c>
      <c r="D56" s="5">
        <f t="shared" ref="D56:D85" si="15">IF(MOD(B56,12)=0,1,0)*(MIN($E$9,G55))</f>
        <v>0</v>
      </c>
      <c r="E56" s="3">
        <f t="shared" si="1"/>
        <v>8135.4353752227644</v>
      </c>
      <c r="F56" s="121">
        <f t="shared" si="2"/>
        <v>8593.3660046465957</v>
      </c>
      <c r="G56" s="3">
        <f t="shared" si="6"/>
        <v>1211721.9402787681</v>
      </c>
      <c r="H56" s="3">
        <f t="shared" si="7"/>
        <v>0</v>
      </c>
      <c r="I56" s="13" t="b">
        <f t="shared" si="3"/>
        <v>1</v>
      </c>
      <c r="M56" s="3">
        <f t="shared" si="8"/>
        <v>1791772.1425447667</v>
      </c>
      <c r="N56" s="5">
        <f t="shared" si="9"/>
        <v>825000</v>
      </c>
      <c r="O56" s="3">
        <f t="shared" si="10"/>
        <v>7777.7924501804719</v>
      </c>
      <c r="P56" s="3">
        <f t="shared" si="11"/>
        <v>10748.464140771006</v>
      </c>
      <c r="Q56" s="3">
        <f t="shared" si="4"/>
        <v>1781023.6784039957</v>
      </c>
      <c r="R56" s="71">
        <f t="shared" si="12"/>
        <v>956023.6784039957</v>
      </c>
      <c r="S56" s="3">
        <f t="shared" si="13"/>
        <v>0</v>
      </c>
      <c r="T56" s="13" t="b">
        <f t="shared" si="5"/>
        <v>1</v>
      </c>
    </row>
    <row r="57" spans="2:20" x14ac:dyDescent="0.25">
      <c r="B57" s="1">
        <v>34</v>
      </c>
      <c r="C57" s="3">
        <f t="shared" si="14"/>
        <v>1211721.9402787681</v>
      </c>
      <c r="D57" s="5">
        <f t="shared" si="15"/>
        <v>0</v>
      </c>
      <c r="E57" s="3">
        <f t="shared" si="1"/>
        <v>8078.1462685251208</v>
      </c>
      <c r="F57" s="121">
        <f t="shared" si="2"/>
        <v>8650.6551113442401</v>
      </c>
      <c r="G57" s="3">
        <f t="shared" si="6"/>
        <v>1203071.2851674238</v>
      </c>
      <c r="H57" s="3">
        <f t="shared" si="7"/>
        <v>0</v>
      </c>
      <c r="I57" s="13" t="b">
        <f t="shared" si="3"/>
        <v>1</v>
      </c>
      <c r="M57" s="3">
        <f t="shared" si="8"/>
        <v>1781023.6784039957</v>
      </c>
      <c r="N57" s="5">
        <f t="shared" si="9"/>
        <v>850000</v>
      </c>
      <c r="O57" s="3">
        <f t="shared" si="10"/>
        <v>7497.4416290874242</v>
      </c>
      <c r="P57" s="3">
        <f t="shared" si="11"/>
        <v>11028.814961864053</v>
      </c>
      <c r="Q57" s="3">
        <f t="shared" si="4"/>
        <v>1769994.8634421316</v>
      </c>
      <c r="R57" s="71">
        <f t="shared" si="12"/>
        <v>919994.86344213155</v>
      </c>
      <c r="S57" s="3">
        <f t="shared" si="13"/>
        <v>0</v>
      </c>
      <c r="T57" s="13" t="b">
        <f t="shared" si="5"/>
        <v>1</v>
      </c>
    </row>
    <row r="58" spans="2:20" x14ac:dyDescent="0.25">
      <c r="B58" s="1">
        <v>35</v>
      </c>
      <c r="C58" s="3">
        <f t="shared" si="14"/>
        <v>1203071.2851674238</v>
      </c>
      <c r="D58" s="5">
        <f t="shared" si="15"/>
        <v>0</v>
      </c>
      <c r="E58" s="3">
        <f t="shared" si="1"/>
        <v>8020.4752344494927</v>
      </c>
      <c r="F58" s="121">
        <f t="shared" si="2"/>
        <v>8708.3261454198691</v>
      </c>
      <c r="G58" s="3">
        <f t="shared" si="6"/>
        <v>1194362.9590220039</v>
      </c>
      <c r="H58" s="3">
        <f t="shared" si="7"/>
        <v>0</v>
      </c>
      <c r="I58" s="13" t="b">
        <f t="shared" si="3"/>
        <v>1</v>
      </c>
      <c r="M58" s="3">
        <f t="shared" si="8"/>
        <v>1769994.8634421316</v>
      </c>
      <c r="N58" s="5">
        <f t="shared" si="9"/>
        <v>875000</v>
      </c>
      <c r="O58" s="3">
        <f t="shared" si="10"/>
        <v>7214.89220772506</v>
      </c>
      <c r="P58" s="3">
        <f t="shared" si="11"/>
        <v>11311.364383226417</v>
      </c>
      <c r="Q58" s="3">
        <f t="shared" si="4"/>
        <v>1758683.4990589051</v>
      </c>
      <c r="R58" s="71">
        <f t="shared" si="12"/>
        <v>883683.49905890506</v>
      </c>
      <c r="S58" s="3">
        <f t="shared" si="13"/>
        <v>0</v>
      </c>
      <c r="T58" s="13" t="b">
        <f t="shared" si="5"/>
        <v>1</v>
      </c>
    </row>
    <row r="59" spans="2:20" x14ac:dyDescent="0.25">
      <c r="B59" s="1">
        <v>36</v>
      </c>
      <c r="C59" s="3">
        <f t="shared" si="14"/>
        <v>1194362.9590220039</v>
      </c>
      <c r="D59" s="5">
        <f t="shared" si="15"/>
        <v>300000</v>
      </c>
      <c r="E59" s="3">
        <f t="shared" si="1"/>
        <v>7962.4197268133603</v>
      </c>
      <c r="F59" s="121">
        <f t="shared" si="2"/>
        <v>8766.3816530559998</v>
      </c>
      <c r="G59" s="3">
        <f t="shared" si="6"/>
        <v>885596.57736894791</v>
      </c>
      <c r="H59" s="3">
        <f t="shared" si="7"/>
        <v>2000</v>
      </c>
      <c r="I59" s="13" t="b">
        <f t="shared" si="3"/>
        <v>1</v>
      </c>
      <c r="M59" s="3">
        <f t="shared" si="8"/>
        <v>1758683.4990589051</v>
      </c>
      <c r="N59" s="5">
        <f t="shared" si="9"/>
        <v>900000</v>
      </c>
      <c r="O59" s="3">
        <f t="shared" si="10"/>
        <v>6930.1269439710795</v>
      </c>
      <c r="P59" s="3">
        <f t="shared" si="11"/>
        <v>11596.129646980398</v>
      </c>
      <c r="Q59" s="3">
        <f t="shared" si="4"/>
        <v>1747087.3694119246</v>
      </c>
      <c r="R59" s="71">
        <f t="shared" si="12"/>
        <v>847087.36941192462</v>
      </c>
      <c r="S59" s="3">
        <f t="shared" si="13"/>
        <v>0</v>
      </c>
      <c r="T59" s="13" t="b">
        <f t="shared" si="5"/>
        <v>1</v>
      </c>
    </row>
    <row r="60" spans="2:20" x14ac:dyDescent="0.25">
      <c r="B60" s="1">
        <v>37</v>
      </c>
      <c r="C60" s="3">
        <f t="shared" si="14"/>
        <v>885596.57736894791</v>
      </c>
      <c r="D60" s="5">
        <f t="shared" si="15"/>
        <v>0</v>
      </c>
      <c r="E60" s="3">
        <f t="shared" si="1"/>
        <v>5903.9771824596528</v>
      </c>
      <c r="F60" s="121">
        <f t="shared" si="2"/>
        <v>10824.824197409707</v>
      </c>
      <c r="G60" s="3">
        <f t="shared" si="6"/>
        <v>874771.75317153824</v>
      </c>
      <c r="H60" s="3">
        <f t="shared" si="7"/>
        <v>0</v>
      </c>
      <c r="I60" s="13" t="b">
        <f t="shared" si="3"/>
        <v>1</v>
      </c>
      <c r="M60" s="3">
        <f t="shared" si="8"/>
        <v>1747087.3694119246</v>
      </c>
      <c r="N60" s="5">
        <f t="shared" si="9"/>
        <v>925000</v>
      </c>
      <c r="O60" s="3">
        <f t="shared" si="10"/>
        <v>6643.1284604849779</v>
      </c>
      <c r="P60" s="3">
        <f t="shared" si="11"/>
        <v>11883.128130466499</v>
      </c>
      <c r="Q60" s="3">
        <f t="shared" si="4"/>
        <v>1735204.2412814582</v>
      </c>
      <c r="R60" s="71">
        <f t="shared" si="12"/>
        <v>810204.24128145818</v>
      </c>
      <c r="S60" s="3">
        <f t="shared" si="13"/>
        <v>0</v>
      </c>
      <c r="T60" s="13" t="b">
        <f t="shared" si="5"/>
        <v>1</v>
      </c>
    </row>
    <row r="61" spans="2:20" x14ac:dyDescent="0.25">
      <c r="B61" s="1">
        <v>38</v>
      </c>
      <c r="C61" s="3">
        <f t="shared" si="14"/>
        <v>874771.75317153824</v>
      </c>
      <c r="D61" s="5">
        <f t="shared" si="15"/>
        <v>0</v>
      </c>
      <c r="E61" s="3">
        <f t="shared" si="1"/>
        <v>5831.8116878102555</v>
      </c>
      <c r="F61" s="121">
        <f t="shared" si="2"/>
        <v>10896.989692059105</v>
      </c>
      <c r="G61" s="3">
        <f t="shared" si="6"/>
        <v>863874.76347947912</v>
      </c>
      <c r="H61" s="3">
        <f t="shared" si="7"/>
        <v>0</v>
      </c>
      <c r="I61" s="13" t="b">
        <f t="shared" si="3"/>
        <v>1</v>
      </c>
      <c r="M61" s="3">
        <f t="shared" si="8"/>
        <v>1735204.2412814582</v>
      </c>
      <c r="N61" s="5">
        <f t="shared" si="9"/>
        <v>950000</v>
      </c>
      <c r="O61" s="3">
        <f t="shared" si="10"/>
        <v>6353.8792436476206</v>
      </c>
      <c r="P61" s="3">
        <f t="shared" si="11"/>
        <v>12172.377347303856</v>
      </c>
      <c r="Q61" s="3">
        <f t="shared" si="4"/>
        <v>1723031.8639341544</v>
      </c>
      <c r="R61" s="71">
        <f t="shared" si="12"/>
        <v>773031.86393415439</v>
      </c>
      <c r="S61" s="3">
        <f t="shared" si="13"/>
        <v>0</v>
      </c>
      <c r="T61" s="13" t="b">
        <f t="shared" si="5"/>
        <v>1</v>
      </c>
    </row>
    <row r="62" spans="2:20" x14ac:dyDescent="0.25">
      <c r="B62" s="1">
        <v>39</v>
      </c>
      <c r="C62" s="3">
        <f t="shared" si="14"/>
        <v>863874.76347947912</v>
      </c>
      <c r="D62" s="5">
        <f t="shared" si="15"/>
        <v>0</v>
      </c>
      <c r="E62" s="3">
        <f t="shared" si="1"/>
        <v>5759.1650898631942</v>
      </c>
      <c r="F62" s="121">
        <f t="shared" si="2"/>
        <v>10969.636290006167</v>
      </c>
      <c r="G62" s="3">
        <f t="shared" si="6"/>
        <v>852905.1271894729</v>
      </c>
      <c r="H62" s="3">
        <f t="shared" si="7"/>
        <v>0</v>
      </c>
      <c r="I62" s="13" t="b">
        <f t="shared" si="3"/>
        <v>1</v>
      </c>
      <c r="M62" s="3">
        <f t="shared" si="8"/>
        <v>1723031.8639341544</v>
      </c>
      <c r="N62" s="5">
        <f t="shared" si="9"/>
        <v>975000</v>
      </c>
      <c r="O62" s="3">
        <f t="shared" si="10"/>
        <v>6062.3616424925058</v>
      </c>
      <c r="P62" s="3">
        <f t="shared" si="11"/>
        <v>12463.894948458972</v>
      </c>
      <c r="Q62" s="3">
        <f t="shared" si="4"/>
        <v>1710567.9689856954</v>
      </c>
      <c r="R62" s="71">
        <f t="shared" si="12"/>
        <v>735567.96898569539</v>
      </c>
      <c r="S62" s="3">
        <f t="shared" si="13"/>
        <v>0</v>
      </c>
      <c r="T62" s="13" t="b">
        <f t="shared" si="5"/>
        <v>1</v>
      </c>
    </row>
    <row r="63" spans="2:20" x14ac:dyDescent="0.25">
      <c r="B63" s="1">
        <v>40</v>
      </c>
      <c r="C63" s="3">
        <f t="shared" si="14"/>
        <v>852905.1271894729</v>
      </c>
      <c r="D63" s="5">
        <f t="shared" si="15"/>
        <v>0</v>
      </c>
      <c r="E63" s="3">
        <f t="shared" si="1"/>
        <v>5686.0341812631532</v>
      </c>
      <c r="F63" s="121">
        <f t="shared" si="2"/>
        <v>11042.767198606209</v>
      </c>
      <c r="G63" s="3">
        <f t="shared" si="6"/>
        <v>841862.35999086674</v>
      </c>
      <c r="H63" s="3">
        <f t="shared" si="7"/>
        <v>0</v>
      </c>
      <c r="I63" s="13" t="b">
        <f t="shared" si="3"/>
        <v>1</v>
      </c>
      <c r="M63" s="3">
        <f t="shared" si="8"/>
        <v>1710567.9689856954</v>
      </c>
      <c r="N63" s="5">
        <f t="shared" si="9"/>
        <v>1000000</v>
      </c>
      <c r="O63" s="3">
        <f t="shared" si="10"/>
        <v>5768.5578676286377</v>
      </c>
      <c r="P63" s="3">
        <f t="shared" si="11"/>
        <v>12757.698723322839</v>
      </c>
      <c r="Q63" s="3">
        <f t="shared" si="4"/>
        <v>1697810.2702623724</v>
      </c>
      <c r="R63" s="71">
        <f t="shared" si="12"/>
        <v>697810.27026237245</v>
      </c>
      <c r="S63" s="3">
        <f t="shared" si="13"/>
        <v>0</v>
      </c>
      <c r="T63" s="13" t="b">
        <f t="shared" si="5"/>
        <v>1</v>
      </c>
    </row>
    <row r="64" spans="2:20" x14ac:dyDescent="0.25">
      <c r="B64" s="1">
        <v>41</v>
      </c>
      <c r="C64" s="3">
        <f t="shared" si="14"/>
        <v>841862.35999086674</v>
      </c>
      <c r="D64" s="5">
        <f t="shared" si="15"/>
        <v>0</v>
      </c>
      <c r="E64" s="3">
        <f t="shared" si="1"/>
        <v>5612.4157332724453</v>
      </c>
      <c r="F64" s="121">
        <f t="shared" si="2"/>
        <v>11116.385646596915</v>
      </c>
      <c r="G64" s="3">
        <f t="shared" si="6"/>
        <v>830745.97434426984</v>
      </c>
      <c r="H64" s="3">
        <f t="shared" si="7"/>
        <v>0</v>
      </c>
      <c r="I64" s="13" t="b">
        <f t="shared" si="3"/>
        <v>1</v>
      </c>
      <c r="M64" s="3">
        <f t="shared" si="8"/>
        <v>1697810.2702623724</v>
      </c>
      <c r="N64" s="5">
        <f t="shared" si="9"/>
        <v>1025000</v>
      </c>
      <c r="O64" s="3">
        <f t="shared" si="10"/>
        <v>5472.4499901549634</v>
      </c>
      <c r="P64" s="3">
        <f t="shared" si="11"/>
        <v>13053.806600796514</v>
      </c>
      <c r="Q64" s="3">
        <f t="shared" si="4"/>
        <v>1684756.4636615759</v>
      </c>
      <c r="R64" s="71">
        <f t="shared" si="12"/>
        <v>659756.46366157592</v>
      </c>
      <c r="S64" s="3">
        <f t="shared" si="13"/>
        <v>0</v>
      </c>
      <c r="T64" s="13" t="b">
        <f t="shared" si="5"/>
        <v>1</v>
      </c>
    </row>
    <row r="65" spans="2:22" x14ac:dyDescent="0.25">
      <c r="B65" s="1">
        <v>42</v>
      </c>
      <c r="C65" s="3">
        <f t="shared" si="14"/>
        <v>830745.97434426984</v>
      </c>
      <c r="D65" s="5">
        <f t="shared" si="15"/>
        <v>0</v>
      </c>
      <c r="E65" s="3">
        <f t="shared" si="1"/>
        <v>5538.3064956284661</v>
      </c>
      <c r="F65" s="121">
        <f t="shared" si="2"/>
        <v>11190.494884240896</v>
      </c>
      <c r="G65" s="3">
        <f t="shared" si="6"/>
        <v>819555.47946002893</v>
      </c>
      <c r="H65" s="3">
        <f t="shared" si="7"/>
        <v>0</v>
      </c>
      <c r="I65" s="13" t="b">
        <f t="shared" si="3"/>
        <v>1</v>
      </c>
      <c r="M65" s="3">
        <f t="shared" si="8"/>
        <v>1684756.4636615759</v>
      </c>
      <c r="N65" s="5">
        <f t="shared" si="9"/>
        <v>1050000</v>
      </c>
      <c r="O65" s="3">
        <f t="shared" si="10"/>
        <v>5174.0199405662861</v>
      </c>
      <c r="P65" s="3">
        <f t="shared" si="11"/>
        <v>13352.236650385192</v>
      </c>
      <c r="Q65" s="3">
        <f t="shared" si="4"/>
        <v>1671404.2270111907</v>
      </c>
      <c r="R65" s="71">
        <f t="shared" si="12"/>
        <v>621404.22701119073</v>
      </c>
      <c r="S65" s="3">
        <f t="shared" si="13"/>
        <v>0</v>
      </c>
      <c r="T65" s="13" t="b">
        <f t="shared" si="5"/>
        <v>1</v>
      </c>
    </row>
    <row r="66" spans="2:22" x14ac:dyDescent="0.25">
      <c r="B66" s="1">
        <v>43</v>
      </c>
      <c r="C66" s="3">
        <f t="shared" si="14"/>
        <v>819555.47946002893</v>
      </c>
      <c r="D66" s="5">
        <f t="shared" si="15"/>
        <v>0</v>
      </c>
      <c r="E66" s="3">
        <f t="shared" si="1"/>
        <v>5463.7031964001935</v>
      </c>
      <c r="F66" s="121">
        <f t="shared" si="2"/>
        <v>11265.098183469167</v>
      </c>
      <c r="G66" s="3">
        <f t="shared" si="6"/>
        <v>808290.38127655978</v>
      </c>
      <c r="H66" s="3">
        <f t="shared" si="7"/>
        <v>0</v>
      </c>
      <c r="I66" s="13" t="b">
        <f t="shared" si="3"/>
        <v>1</v>
      </c>
      <c r="M66" s="3">
        <f t="shared" si="8"/>
        <v>1671404.2270111907</v>
      </c>
      <c r="N66" s="5">
        <f t="shared" si="9"/>
        <v>1075000</v>
      </c>
      <c r="O66" s="3">
        <f t="shared" si="10"/>
        <v>4873.2495076506066</v>
      </c>
      <c r="P66" s="3">
        <f t="shared" si="11"/>
        <v>13653.007083300872</v>
      </c>
      <c r="Q66" s="3">
        <f t="shared" si="4"/>
        <v>1657751.2199278898</v>
      </c>
      <c r="R66" s="71">
        <f t="shared" si="12"/>
        <v>582751.21992788976</v>
      </c>
      <c r="S66" s="3">
        <f t="shared" si="13"/>
        <v>0</v>
      </c>
      <c r="T66" s="13" t="b">
        <f t="shared" si="5"/>
        <v>1</v>
      </c>
    </row>
    <row r="67" spans="2:22" x14ac:dyDescent="0.25">
      <c r="B67" s="1">
        <v>44</v>
      </c>
      <c r="C67" s="3">
        <f t="shared" si="14"/>
        <v>808290.38127655978</v>
      </c>
      <c r="D67" s="5">
        <f t="shared" si="15"/>
        <v>0</v>
      </c>
      <c r="E67" s="3">
        <f t="shared" si="1"/>
        <v>5388.6025418437321</v>
      </c>
      <c r="F67" s="121">
        <f t="shared" si="2"/>
        <v>11340.19883802563</v>
      </c>
      <c r="G67" s="3">
        <f t="shared" si="6"/>
        <v>796950.1824385341</v>
      </c>
      <c r="H67" s="3">
        <f t="shared" si="7"/>
        <v>0</v>
      </c>
      <c r="I67" s="13" t="b">
        <f t="shared" si="3"/>
        <v>1</v>
      </c>
      <c r="M67" s="3">
        <f t="shared" si="8"/>
        <v>1657751.2199278898</v>
      </c>
      <c r="N67" s="5">
        <f t="shared" si="9"/>
        <v>1100000</v>
      </c>
      <c r="O67" s="3">
        <f t="shared" si="10"/>
        <v>4570.120337377808</v>
      </c>
      <c r="P67" s="3">
        <f t="shared" si="11"/>
        <v>13956.13625357367</v>
      </c>
      <c r="Q67" s="3">
        <f t="shared" si="4"/>
        <v>1643795.0836743161</v>
      </c>
      <c r="R67" s="71">
        <f t="shared" si="12"/>
        <v>543795.08367431606</v>
      </c>
      <c r="S67" s="3">
        <f t="shared" si="13"/>
        <v>0</v>
      </c>
      <c r="T67" s="13" t="b">
        <f t="shared" si="5"/>
        <v>1</v>
      </c>
    </row>
    <row r="68" spans="2:22" x14ac:dyDescent="0.25">
      <c r="B68" s="1">
        <v>45</v>
      </c>
      <c r="C68" s="3">
        <f t="shared" si="14"/>
        <v>796950.1824385341</v>
      </c>
      <c r="D68" s="5">
        <f t="shared" si="15"/>
        <v>0</v>
      </c>
      <c r="E68" s="3">
        <f t="shared" si="1"/>
        <v>5313.0012162568946</v>
      </c>
      <c r="F68" s="121">
        <f t="shared" si="2"/>
        <v>11415.800163612466</v>
      </c>
      <c r="G68" s="3">
        <f t="shared" si="6"/>
        <v>785534.38227492163</v>
      </c>
      <c r="H68" s="3">
        <f t="shared" si="7"/>
        <v>0</v>
      </c>
      <c r="I68" s="13" t="b">
        <f t="shared" si="3"/>
        <v>1</v>
      </c>
      <c r="M68" s="3">
        <f t="shared" si="8"/>
        <v>1643795.0836743161</v>
      </c>
      <c r="N68" s="5">
        <f t="shared" si="9"/>
        <v>1125000</v>
      </c>
      <c r="O68" s="3">
        <f t="shared" si="10"/>
        <v>4264.6139317796387</v>
      </c>
      <c r="P68" s="3">
        <f t="shared" si="11"/>
        <v>14261.642659171839</v>
      </c>
      <c r="Q68" s="3">
        <f t="shared" si="4"/>
        <v>1629533.4410151441</v>
      </c>
      <c r="R68" s="71">
        <f t="shared" si="12"/>
        <v>504533.44101514411</v>
      </c>
      <c r="S68" s="3">
        <f t="shared" si="13"/>
        <v>0</v>
      </c>
      <c r="T68" s="13" t="b">
        <f t="shared" si="5"/>
        <v>1</v>
      </c>
    </row>
    <row r="69" spans="2:22" x14ac:dyDescent="0.25">
      <c r="B69" s="1">
        <v>46</v>
      </c>
      <c r="C69" s="3">
        <f t="shared" si="14"/>
        <v>785534.38227492163</v>
      </c>
      <c r="D69" s="5">
        <f t="shared" si="15"/>
        <v>0</v>
      </c>
      <c r="E69" s="3">
        <f t="shared" si="1"/>
        <v>5236.895881832811</v>
      </c>
      <c r="F69" s="121">
        <f t="shared" si="2"/>
        <v>11491.905498036551</v>
      </c>
      <c r="G69" s="3">
        <f t="shared" si="6"/>
        <v>774042.4767768851</v>
      </c>
      <c r="H69" s="3">
        <f t="shared" si="7"/>
        <v>0</v>
      </c>
      <c r="I69" s="13" t="b">
        <f t="shared" si="3"/>
        <v>1</v>
      </c>
      <c r="M69" s="3">
        <f t="shared" si="8"/>
        <v>1629533.4410151441</v>
      </c>
      <c r="N69" s="5">
        <f t="shared" si="9"/>
        <v>1150000</v>
      </c>
      <c r="O69" s="3">
        <f t="shared" si="10"/>
        <v>3956.7116478208941</v>
      </c>
      <c r="P69" s="3">
        <f t="shared" si="11"/>
        <v>14569.544943130584</v>
      </c>
      <c r="Q69" s="3">
        <f t="shared" si="4"/>
        <v>1614963.8960720135</v>
      </c>
      <c r="R69" s="71">
        <f t="shared" si="12"/>
        <v>464963.89607201354</v>
      </c>
      <c r="S69" s="3">
        <f t="shared" si="13"/>
        <v>0</v>
      </c>
      <c r="T69" s="13" t="b">
        <f t="shared" si="5"/>
        <v>1</v>
      </c>
    </row>
    <row r="70" spans="2:22" x14ac:dyDescent="0.25">
      <c r="B70" s="1">
        <v>47</v>
      </c>
      <c r="C70" s="3">
        <f t="shared" si="14"/>
        <v>774042.4767768851</v>
      </c>
      <c r="D70" s="5">
        <f t="shared" si="15"/>
        <v>0</v>
      </c>
      <c r="E70" s="3">
        <f t="shared" si="1"/>
        <v>5160.2831785125672</v>
      </c>
      <c r="F70" s="121">
        <f t="shared" si="2"/>
        <v>11568.518201356794</v>
      </c>
      <c r="G70" s="3">
        <f t="shared" si="6"/>
        <v>762473.95857552835</v>
      </c>
      <c r="H70" s="3">
        <f t="shared" si="7"/>
        <v>0</v>
      </c>
      <c r="I70" s="13" t="b">
        <f t="shared" si="3"/>
        <v>1</v>
      </c>
      <c r="M70" s="3">
        <f t="shared" si="8"/>
        <v>1614963.8960720135</v>
      </c>
      <c r="N70" s="5">
        <f t="shared" si="9"/>
        <v>1175000</v>
      </c>
      <c r="O70" s="3">
        <f t="shared" si="10"/>
        <v>3646.3946962617651</v>
      </c>
      <c r="P70" s="3">
        <f t="shared" si="11"/>
        <v>14879.861894689713</v>
      </c>
      <c r="Q70" s="3">
        <f t="shared" si="4"/>
        <v>1600084.0341773238</v>
      </c>
      <c r="R70" s="71">
        <f t="shared" si="12"/>
        <v>425084.0341773238</v>
      </c>
      <c r="S70" s="3">
        <f t="shared" si="13"/>
        <v>0</v>
      </c>
      <c r="T70" s="13" t="b">
        <f t="shared" si="5"/>
        <v>1</v>
      </c>
    </row>
    <row r="71" spans="2:22" x14ac:dyDescent="0.25">
      <c r="B71" s="1">
        <v>48</v>
      </c>
      <c r="C71" s="3">
        <f t="shared" si="14"/>
        <v>762473.95857552835</v>
      </c>
      <c r="D71" s="5">
        <f t="shared" si="15"/>
        <v>300000</v>
      </c>
      <c r="E71" s="3">
        <f t="shared" si="1"/>
        <v>5083.1597238368558</v>
      </c>
      <c r="F71" s="121">
        <f t="shared" si="2"/>
        <v>11645.641656032505</v>
      </c>
      <c r="G71" s="3">
        <f t="shared" si="6"/>
        <v>450828.31691949582</v>
      </c>
      <c r="H71" s="3">
        <f t="shared" si="7"/>
        <v>2000</v>
      </c>
      <c r="I71" s="13" t="b">
        <f t="shared" si="3"/>
        <v>1</v>
      </c>
      <c r="M71" s="3">
        <f t="shared" si="8"/>
        <v>1600084.0341773238</v>
      </c>
      <c r="N71" s="5">
        <f t="shared" si="9"/>
        <v>1200000</v>
      </c>
      <c r="O71" s="3">
        <f t="shared" si="10"/>
        <v>3333.6441405112469</v>
      </c>
      <c r="P71" s="3">
        <f t="shared" si="11"/>
        <v>15192.612450440231</v>
      </c>
      <c r="Q71" s="3">
        <f t="shared" si="4"/>
        <v>1584891.4217268836</v>
      </c>
      <c r="R71" s="71">
        <f t="shared" si="12"/>
        <v>384891.42172688362</v>
      </c>
      <c r="S71" s="3">
        <f t="shared" si="13"/>
        <v>0</v>
      </c>
      <c r="T71" s="13" t="b">
        <f t="shared" si="5"/>
        <v>1</v>
      </c>
    </row>
    <row r="72" spans="2:22" x14ac:dyDescent="0.25">
      <c r="B72" s="1">
        <v>49</v>
      </c>
      <c r="C72" s="3">
        <f t="shared" si="14"/>
        <v>450828.31691949582</v>
      </c>
      <c r="D72" s="5">
        <f t="shared" si="15"/>
        <v>0</v>
      </c>
      <c r="E72" s="3">
        <f t="shared" si="1"/>
        <v>3005.5221127966388</v>
      </c>
      <c r="F72" s="121">
        <f t="shared" si="2"/>
        <v>13723.279267072721</v>
      </c>
      <c r="G72" s="3">
        <f t="shared" si="6"/>
        <v>437105.03765242308</v>
      </c>
      <c r="H72" s="3">
        <f t="shared" si="7"/>
        <v>0</v>
      </c>
      <c r="I72" s="13" t="b">
        <f t="shared" si="3"/>
        <v>1</v>
      </c>
      <c r="M72" s="3">
        <f t="shared" si="8"/>
        <v>1584891.4217268836</v>
      </c>
      <c r="N72" s="5">
        <f t="shared" si="9"/>
        <v>1225000</v>
      </c>
      <c r="O72" s="3">
        <f t="shared" si="10"/>
        <v>3018.4408954715705</v>
      </c>
      <c r="P72" s="3">
        <f t="shared" si="11"/>
        <v>15507.815695479907</v>
      </c>
      <c r="Q72" s="3">
        <f t="shared" si="4"/>
        <v>1569383.6060314036</v>
      </c>
      <c r="R72" s="71">
        <f t="shared" si="12"/>
        <v>344383.60603140364</v>
      </c>
      <c r="S72" s="3">
        <f t="shared" si="13"/>
        <v>0</v>
      </c>
      <c r="T72" s="13" t="b">
        <f t="shared" si="5"/>
        <v>1</v>
      </c>
    </row>
    <row r="73" spans="2:22" x14ac:dyDescent="0.25">
      <c r="B73" s="1">
        <v>50</v>
      </c>
      <c r="C73" s="3">
        <f t="shared" si="14"/>
        <v>437105.03765242308</v>
      </c>
      <c r="D73" s="5">
        <f t="shared" si="15"/>
        <v>0</v>
      </c>
      <c r="E73" s="3">
        <f t="shared" si="1"/>
        <v>2914.0335843494872</v>
      </c>
      <c r="F73" s="121">
        <f t="shared" si="2"/>
        <v>13814.767795519874</v>
      </c>
      <c r="G73" s="3">
        <f t="shared" si="6"/>
        <v>423290.26985690324</v>
      </c>
      <c r="H73" s="3">
        <f t="shared" si="7"/>
        <v>0</v>
      </c>
      <c r="I73" s="13" t="b">
        <f t="shared" si="3"/>
        <v>1</v>
      </c>
      <c r="M73" s="3">
        <f t="shared" si="8"/>
        <v>1569383.6060314036</v>
      </c>
      <c r="N73" s="5">
        <f t="shared" si="9"/>
        <v>1250000</v>
      </c>
      <c r="O73" s="3">
        <f t="shared" si="10"/>
        <v>2700.7657263735587</v>
      </c>
      <c r="P73" s="3">
        <f t="shared" si="11"/>
        <v>15825.49086457792</v>
      </c>
      <c r="Q73" s="3">
        <f t="shared" si="4"/>
        <v>1553558.1151668257</v>
      </c>
      <c r="R73" s="71">
        <f t="shared" si="12"/>
        <v>303558.11516682571</v>
      </c>
      <c r="S73" s="3">
        <f t="shared" si="13"/>
        <v>0</v>
      </c>
      <c r="T73" s="13" t="b">
        <f t="shared" si="5"/>
        <v>1</v>
      </c>
    </row>
    <row r="74" spans="2:22" x14ac:dyDescent="0.25">
      <c r="B74" s="1">
        <v>51</v>
      </c>
      <c r="C74" s="3">
        <f t="shared" si="14"/>
        <v>423290.26985690324</v>
      </c>
      <c r="D74" s="5">
        <f t="shared" si="15"/>
        <v>0</v>
      </c>
      <c r="E74" s="3">
        <f t="shared" si="1"/>
        <v>2821.9351323793553</v>
      </c>
      <c r="F74" s="121">
        <f t="shared" si="2"/>
        <v>13906.866247490005</v>
      </c>
      <c r="G74" s="3">
        <f t="shared" si="6"/>
        <v>409383.40360941325</v>
      </c>
      <c r="H74" s="3">
        <f t="shared" si="7"/>
        <v>0</v>
      </c>
      <c r="I74" s="13" t="b">
        <f t="shared" si="3"/>
        <v>1</v>
      </c>
      <c r="M74" s="3">
        <f t="shared" si="8"/>
        <v>1553558.1151668257</v>
      </c>
      <c r="N74" s="5">
        <f t="shared" si="9"/>
        <v>1275000</v>
      </c>
      <c r="O74" s="3">
        <f t="shared" si="10"/>
        <v>2380.5992476028632</v>
      </c>
      <c r="P74" s="3">
        <f t="shared" si="11"/>
        <v>16145.657343348616</v>
      </c>
      <c r="Q74" s="3">
        <f t="shared" si="4"/>
        <v>1537412.457823477</v>
      </c>
      <c r="R74" s="71">
        <f t="shared" si="12"/>
        <v>262412.45782347699</v>
      </c>
      <c r="S74" s="3">
        <f t="shared" si="13"/>
        <v>0</v>
      </c>
      <c r="T74" s="13" t="b">
        <f t="shared" si="5"/>
        <v>1</v>
      </c>
    </row>
    <row r="75" spans="2:22" x14ac:dyDescent="0.25">
      <c r="B75" s="1">
        <v>52</v>
      </c>
      <c r="C75" s="3">
        <f t="shared" si="14"/>
        <v>409383.40360941325</v>
      </c>
      <c r="D75" s="5">
        <f t="shared" si="15"/>
        <v>0</v>
      </c>
      <c r="E75" s="3">
        <f t="shared" si="1"/>
        <v>2729.2226907294216</v>
      </c>
      <c r="F75" s="121">
        <f t="shared" si="2"/>
        <v>13999.57868913994</v>
      </c>
      <c r="G75" s="3">
        <f t="shared" si="6"/>
        <v>395383.82492027333</v>
      </c>
      <c r="H75" s="3">
        <f t="shared" si="7"/>
        <v>0</v>
      </c>
      <c r="I75" s="13" t="b">
        <f t="shared" si="3"/>
        <v>1</v>
      </c>
      <c r="M75" s="3">
        <f t="shared" si="8"/>
        <v>1537412.457823477</v>
      </c>
      <c r="N75" s="5">
        <f t="shared" si="9"/>
        <v>1300000</v>
      </c>
      <c r="O75" s="3">
        <f t="shared" si="10"/>
        <v>2057.9219215169824</v>
      </c>
      <c r="P75" s="3">
        <f t="shared" si="11"/>
        <v>16468.334669434495</v>
      </c>
      <c r="Q75" s="3">
        <f t="shared" si="4"/>
        <v>1520944.1231540425</v>
      </c>
      <c r="R75" s="71">
        <f t="shared" si="12"/>
        <v>220944.12315404252</v>
      </c>
      <c r="S75" s="3">
        <f t="shared" si="13"/>
        <v>0</v>
      </c>
      <c r="T75" s="13" t="b">
        <f t="shared" si="5"/>
        <v>1</v>
      </c>
    </row>
    <row r="76" spans="2:22" x14ac:dyDescent="0.25">
      <c r="B76" s="1">
        <v>53</v>
      </c>
      <c r="C76" s="3">
        <f t="shared" si="14"/>
        <v>395383.82492027333</v>
      </c>
      <c r="D76" s="5">
        <f t="shared" si="15"/>
        <v>0</v>
      </c>
      <c r="E76" s="3">
        <f t="shared" si="1"/>
        <v>2635.8921661351555</v>
      </c>
      <c r="F76" s="121">
        <f t="shared" si="2"/>
        <v>14092.909213734205</v>
      </c>
      <c r="G76" s="3">
        <f t="shared" si="6"/>
        <v>381290.91570653912</v>
      </c>
      <c r="H76" s="3">
        <f t="shared" si="7"/>
        <v>0</v>
      </c>
      <c r="I76" s="13" t="b">
        <f t="shared" si="3"/>
        <v>1</v>
      </c>
      <c r="M76" s="3">
        <f t="shared" si="8"/>
        <v>1520944.1231540425</v>
      </c>
      <c r="N76" s="5">
        <f t="shared" si="9"/>
        <v>1325000</v>
      </c>
      <c r="O76" s="3">
        <f t="shared" si="10"/>
        <v>1732.7140572530132</v>
      </c>
      <c r="P76" s="3">
        <f t="shared" si="11"/>
        <v>16793.542533698466</v>
      </c>
      <c r="Q76" s="3">
        <f t="shared" si="4"/>
        <v>1504150.580620344</v>
      </c>
      <c r="R76" s="71">
        <f t="shared" si="12"/>
        <v>179150.58062034403</v>
      </c>
      <c r="S76" s="3">
        <f t="shared" si="13"/>
        <v>0</v>
      </c>
      <c r="T76" s="13" t="b">
        <f t="shared" si="5"/>
        <v>1</v>
      </c>
    </row>
    <row r="77" spans="2:22" x14ac:dyDescent="0.25">
      <c r="B77" s="1">
        <v>54</v>
      </c>
      <c r="C77" s="3">
        <f t="shared" si="14"/>
        <v>381290.91570653912</v>
      </c>
      <c r="D77" s="5">
        <f t="shared" si="15"/>
        <v>0</v>
      </c>
      <c r="E77" s="3">
        <f t="shared" si="1"/>
        <v>2541.9394380435942</v>
      </c>
      <c r="F77" s="121">
        <f t="shared" si="2"/>
        <v>14186.861941825766</v>
      </c>
      <c r="G77" s="3">
        <f t="shared" si="6"/>
        <v>367104.05376471335</v>
      </c>
      <c r="H77" s="3">
        <f t="shared" si="7"/>
        <v>0</v>
      </c>
      <c r="I77" s="13" t="b">
        <f t="shared" si="3"/>
        <v>1</v>
      </c>
      <c r="M77" s="3">
        <f t="shared" si="8"/>
        <v>1504150.580620344</v>
      </c>
      <c r="N77" s="5">
        <f t="shared" si="9"/>
        <v>1350000</v>
      </c>
      <c r="O77" s="3">
        <f t="shared" si="10"/>
        <v>1404.955809526042</v>
      </c>
      <c r="P77" s="3">
        <f t="shared" si="11"/>
        <v>17121.300781425434</v>
      </c>
      <c r="Q77" s="3">
        <f t="shared" si="4"/>
        <v>1487029.2798389187</v>
      </c>
      <c r="R77" s="71">
        <f t="shared" si="12"/>
        <v>137029.27983891871</v>
      </c>
      <c r="S77" s="3">
        <f t="shared" si="13"/>
        <v>0</v>
      </c>
      <c r="T77" s="13" t="b">
        <f t="shared" si="5"/>
        <v>1</v>
      </c>
    </row>
    <row r="78" spans="2:22" x14ac:dyDescent="0.25">
      <c r="B78" s="1">
        <v>55</v>
      </c>
      <c r="C78" s="3">
        <f t="shared" si="14"/>
        <v>367104.05376471335</v>
      </c>
      <c r="D78" s="5">
        <f t="shared" si="15"/>
        <v>0</v>
      </c>
      <c r="E78" s="3">
        <f t="shared" si="1"/>
        <v>2447.3603584314224</v>
      </c>
      <c r="F78" s="121">
        <f t="shared" si="2"/>
        <v>14281.441021437939</v>
      </c>
      <c r="G78" s="3">
        <f t="shared" si="6"/>
        <v>352822.61274327541</v>
      </c>
      <c r="H78" s="3">
        <f t="shared" si="7"/>
        <v>0</v>
      </c>
      <c r="I78" s="13" t="b">
        <f t="shared" si="3"/>
        <v>1</v>
      </c>
      <c r="M78" s="3">
        <f t="shared" si="8"/>
        <v>1487029.2798389187</v>
      </c>
      <c r="N78" s="5">
        <f t="shared" si="9"/>
        <v>1375000</v>
      </c>
      <c r="O78" s="3">
        <f t="shared" si="10"/>
        <v>1074.627177418125</v>
      </c>
      <c r="P78" s="3">
        <f t="shared" si="11"/>
        <v>17451.629413533352</v>
      </c>
      <c r="Q78" s="3">
        <f t="shared" si="4"/>
        <v>1469577.6504253855</v>
      </c>
      <c r="R78" s="71">
        <f t="shared" si="12"/>
        <v>94577.650425385451</v>
      </c>
      <c r="S78" s="3">
        <f t="shared" si="13"/>
        <v>0</v>
      </c>
      <c r="T78" s="13" t="b">
        <f t="shared" si="5"/>
        <v>1</v>
      </c>
    </row>
    <row r="79" spans="2:22" x14ac:dyDescent="0.25">
      <c r="B79" s="1">
        <v>56</v>
      </c>
      <c r="C79" s="3">
        <f t="shared" si="14"/>
        <v>352822.61274327541</v>
      </c>
      <c r="D79" s="5">
        <f t="shared" si="15"/>
        <v>0</v>
      </c>
      <c r="E79" s="3">
        <f t="shared" si="1"/>
        <v>2352.1507516218362</v>
      </c>
      <c r="F79" s="121">
        <f t="shared" si="2"/>
        <v>14376.650628247524</v>
      </c>
      <c r="G79" s="3">
        <f t="shared" si="6"/>
        <v>338445.96211502788</v>
      </c>
      <c r="H79" s="3">
        <f t="shared" si="7"/>
        <v>0</v>
      </c>
      <c r="I79" s="13" t="b">
        <f t="shared" si="3"/>
        <v>1</v>
      </c>
      <c r="M79" s="3">
        <f t="shared" si="8"/>
        <v>1469577.6504253855</v>
      </c>
      <c r="N79" s="5">
        <f t="shared" si="9"/>
        <v>1400000</v>
      </c>
      <c r="O79" s="3">
        <f t="shared" si="10"/>
        <v>741.70800315775864</v>
      </c>
      <c r="P79" s="3">
        <f t="shared" si="11"/>
        <v>17784.548587793721</v>
      </c>
      <c r="Q79" s="3">
        <f t="shared" si="4"/>
        <v>1451793.1018375917</v>
      </c>
      <c r="R79" s="71">
        <f t="shared" si="12"/>
        <v>51793.101837591734</v>
      </c>
      <c r="S79" s="3">
        <f t="shared" si="13"/>
        <v>0</v>
      </c>
      <c r="T79" s="13" t="b">
        <f t="shared" si="5"/>
        <v>1</v>
      </c>
    </row>
    <row r="80" spans="2:22" x14ac:dyDescent="0.25">
      <c r="B80" s="1">
        <v>57</v>
      </c>
      <c r="C80" s="3">
        <f t="shared" si="14"/>
        <v>338445.96211502788</v>
      </c>
      <c r="D80" s="5">
        <f t="shared" si="15"/>
        <v>0</v>
      </c>
      <c r="E80" s="3">
        <f t="shared" si="1"/>
        <v>2256.306414100186</v>
      </c>
      <c r="F80" s="121">
        <f t="shared" si="2"/>
        <v>14472.494965769176</v>
      </c>
      <c r="G80" s="3">
        <f t="shared" si="6"/>
        <v>323973.46714925871</v>
      </c>
      <c r="H80" s="3">
        <f t="shared" si="7"/>
        <v>0</v>
      </c>
      <c r="I80" s="13" t="b">
        <f t="shared" si="3"/>
        <v>1</v>
      </c>
      <c r="M80" s="3">
        <f t="shared" si="8"/>
        <v>1451793.1018375917</v>
      </c>
      <c r="N80" s="5">
        <f t="shared" si="9"/>
        <v>1425000</v>
      </c>
      <c r="O80" s="3">
        <f t="shared" si="10"/>
        <v>406.17797088978637</v>
      </c>
      <c r="P80" s="3">
        <f t="shared" si="11"/>
        <v>18120.078620061693</v>
      </c>
      <c r="Q80" s="3">
        <f t="shared" si="4"/>
        <v>1433673.02321753</v>
      </c>
      <c r="R80" s="71">
        <f t="shared" si="12"/>
        <v>8673.0232175299898</v>
      </c>
      <c r="S80" s="3">
        <f t="shared" si="13"/>
        <v>0</v>
      </c>
      <c r="T80" s="13" t="b">
        <f t="shared" si="5"/>
        <v>1</v>
      </c>
      <c r="V80" s="3"/>
    </row>
    <row r="81" spans="2:22" x14ac:dyDescent="0.25">
      <c r="B81" s="1">
        <v>58</v>
      </c>
      <c r="C81" s="3">
        <f t="shared" si="14"/>
        <v>323973.46714925871</v>
      </c>
      <c r="D81" s="5">
        <f t="shared" si="15"/>
        <v>0</v>
      </c>
      <c r="E81" s="3">
        <f t="shared" si="1"/>
        <v>2159.8231143283915</v>
      </c>
      <c r="F81" s="121">
        <f t="shared" si="2"/>
        <v>14568.978265540969</v>
      </c>
      <c r="G81" s="3">
        <f t="shared" si="6"/>
        <v>309404.48888371774</v>
      </c>
      <c r="H81" s="3">
        <f t="shared" si="7"/>
        <v>0</v>
      </c>
      <c r="I81" s="13" t="b">
        <f t="shared" si="3"/>
        <v>1</v>
      </c>
      <c r="M81" s="3">
        <f t="shared" si="8"/>
        <v>1433673.02321753</v>
      </c>
      <c r="N81" s="5">
        <f t="shared" si="9"/>
        <v>1450000</v>
      </c>
      <c r="O81" s="3">
        <f t="shared" si="10"/>
        <v>68.016605435658136</v>
      </c>
      <c r="P81" s="3">
        <f t="shared" si="11"/>
        <v>18458.239985515818</v>
      </c>
      <c r="Q81" s="3">
        <f t="shared" si="4"/>
        <v>1415214.7832320142</v>
      </c>
      <c r="R81" s="71">
        <f t="shared" si="12"/>
        <v>0</v>
      </c>
      <c r="S81" s="3">
        <f t="shared" si="13"/>
        <v>0</v>
      </c>
      <c r="T81" s="13" t="b">
        <f t="shared" si="5"/>
        <v>1</v>
      </c>
    </row>
    <row r="82" spans="2:22" x14ac:dyDescent="0.25">
      <c r="B82" s="1">
        <v>59</v>
      </c>
      <c r="C82" s="3">
        <f t="shared" si="14"/>
        <v>309404.48888371774</v>
      </c>
      <c r="D82" s="5">
        <f t="shared" si="15"/>
        <v>0</v>
      </c>
      <c r="E82" s="3">
        <f t="shared" si="1"/>
        <v>2062.6965925581185</v>
      </c>
      <c r="F82" s="121">
        <f t="shared" si="2"/>
        <v>14666.104787311242</v>
      </c>
      <c r="G82" s="3">
        <f t="shared" si="6"/>
        <v>294738.38409640652</v>
      </c>
      <c r="H82" s="3">
        <f t="shared" si="7"/>
        <v>0</v>
      </c>
      <c r="I82" s="13" t="b">
        <f t="shared" si="3"/>
        <v>1</v>
      </c>
      <c r="M82" s="3">
        <f t="shared" si="8"/>
        <v>1415214.7832320142</v>
      </c>
      <c r="N82" s="5">
        <f t="shared" si="9"/>
        <v>1475000</v>
      </c>
      <c r="O82" s="3">
        <f t="shared" si="10"/>
        <v>0</v>
      </c>
      <c r="P82" s="3">
        <f t="shared" si="11"/>
        <v>18526.256590951478</v>
      </c>
      <c r="Q82" s="3">
        <f t="shared" si="4"/>
        <v>1396688.5266410627</v>
      </c>
      <c r="R82" s="71">
        <f t="shared" si="12"/>
        <v>0</v>
      </c>
      <c r="S82" s="3">
        <f t="shared" si="13"/>
        <v>0</v>
      </c>
      <c r="T82" s="13" t="b">
        <f t="shared" si="5"/>
        <v>1</v>
      </c>
      <c r="V82" s="3"/>
    </row>
    <row r="83" spans="2:22" x14ac:dyDescent="0.25">
      <c r="B83" s="1">
        <v>60</v>
      </c>
      <c r="C83" s="3">
        <f>IF(B83&gt;$E$5,0,G82)</f>
        <v>294738.38409640652</v>
      </c>
      <c r="D83" s="5">
        <f t="shared" si="15"/>
        <v>294738.38409640652</v>
      </c>
      <c r="E83" s="3">
        <f t="shared" si="1"/>
        <v>0</v>
      </c>
      <c r="F83" s="121">
        <f t="shared" si="2"/>
        <v>0</v>
      </c>
      <c r="G83" s="3">
        <f t="shared" si="6"/>
        <v>0</v>
      </c>
      <c r="H83" s="3">
        <f t="shared" si="7"/>
        <v>0</v>
      </c>
      <c r="I83" s="13" t="b">
        <f t="shared" si="3"/>
        <v>0</v>
      </c>
      <c r="M83" s="3">
        <f t="shared" si="8"/>
        <v>1396688.5266410627</v>
      </c>
      <c r="N83" s="5">
        <f t="shared" si="9"/>
        <v>1500000</v>
      </c>
      <c r="O83" s="3">
        <f t="shared" si="10"/>
        <v>0</v>
      </c>
      <c r="P83" s="3">
        <f t="shared" si="11"/>
        <v>18526.256590951478</v>
      </c>
      <c r="Q83" s="3">
        <f t="shared" si="4"/>
        <v>1378162.2700501112</v>
      </c>
      <c r="R83" s="71">
        <f t="shared" si="12"/>
        <v>0</v>
      </c>
      <c r="S83" s="3">
        <f t="shared" si="13"/>
        <v>0</v>
      </c>
      <c r="T83" s="13" t="b">
        <f t="shared" si="5"/>
        <v>1</v>
      </c>
    </row>
    <row r="84" spans="2:22" x14ac:dyDescent="0.25">
      <c r="B84" s="1">
        <v>61</v>
      </c>
      <c r="C84" s="3">
        <f t="shared" si="14"/>
        <v>0</v>
      </c>
      <c r="D84" s="5">
        <f t="shared" si="15"/>
        <v>0</v>
      </c>
      <c r="E84" s="3">
        <f t="shared" si="1"/>
        <v>0</v>
      </c>
      <c r="F84" s="121">
        <f t="shared" si="2"/>
        <v>0</v>
      </c>
      <c r="G84" s="3">
        <f t="shared" si="6"/>
        <v>0</v>
      </c>
      <c r="H84" s="3">
        <f t="shared" si="7"/>
        <v>0</v>
      </c>
      <c r="I84" s="13" t="b">
        <f t="shared" si="3"/>
        <v>1</v>
      </c>
      <c r="M84" s="3">
        <f t="shared" si="8"/>
        <v>1378162.2700501112</v>
      </c>
      <c r="N84" s="5">
        <f t="shared" si="9"/>
        <v>1525000</v>
      </c>
      <c r="O84" s="3">
        <f t="shared" si="10"/>
        <v>0</v>
      </c>
      <c r="P84" s="3">
        <f t="shared" si="11"/>
        <v>18526.256590951478</v>
      </c>
      <c r="Q84" s="3">
        <f t="shared" si="4"/>
        <v>1359636.0134591598</v>
      </c>
      <c r="R84" s="71">
        <f t="shared" si="12"/>
        <v>0</v>
      </c>
      <c r="S84" s="3">
        <f t="shared" si="13"/>
        <v>0</v>
      </c>
      <c r="T84" s="13" t="b">
        <f t="shared" si="5"/>
        <v>1</v>
      </c>
    </row>
    <row r="85" spans="2:22" x14ac:dyDescent="0.25">
      <c r="B85" s="1">
        <v>62</v>
      </c>
      <c r="C85" s="3">
        <f t="shared" si="14"/>
        <v>0</v>
      </c>
      <c r="D85" s="5">
        <f t="shared" si="15"/>
        <v>0</v>
      </c>
      <c r="E85" s="3">
        <f t="shared" si="1"/>
        <v>0</v>
      </c>
      <c r="F85" s="121">
        <f t="shared" si="2"/>
        <v>0</v>
      </c>
      <c r="G85" s="3">
        <f t="shared" si="6"/>
        <v>0</v>
      </c>
      <c r="H85" s="3">
        <f t="shared" si="7"/>
        <v>0</v>
      </c>
      <c r="I85" s="13" t="b">
        <f t="shared" si="3"/>
        <v>1</v>
      </c>
      <c r="M85" s="3">
        <f t="shared" si="8"/>
        <v>1359636.0134591598</v>
      </c>
      <c r="N85" s="5">
        <f t="shared" si="9"/>
        <v>1550000</v>
      </c>
      <c r="O85" s="3">
        <f t="shared" si="10"/>
        <v>0</v>
      </c>
      <c r="P85" s="3">
        <f t="shared" si="11"/>
        <v>18526.256590951478</v>
      </c>
      <c r="Q85" s="3">
        <f t="shared" si="4"/>
        <v>1341109.7568682083</v>
      </c>
      <c r="R85" s="71">
        <f t="shared" si="12"/>
        <v>0</v>
      </c>
      <c r="S85" s="3">
        <f t="shared" si="13"/>
        <v>0</v>
      </c>
      <c r="T85" s="13" t="b">
        <f t="shared" si="5"/>
        <v>1</v>
      </c>
    </row>
    <row r="86" spans="2:22" x14ac:dyDescent="0.25">
      <c r="B86" s="1">
        <v>63</v>
      </c>
      <c r="C86" s="3">
        <f t="shared" si="14"/>
        <v>0</v>
      </c>
      <c r="D86" s="5">
        <f t="shared" ref="D86:D149" si="16">IF(MOD(B86,12)=0,1,0)*(MIN($E$9,G85))*(E86&gt;0)</f>
        <v>0</v>
      </c>
      <c r="E86" s="3">
        <f t="shared" si="1"/>
        <v>0</v>
      </c>
      <c r="F86" s="121">
        <f t="shared" si="2"/>
        <v>0</v>
      </c>
      <c r="G86" s="3">
        <f t="shared" si="6"/>
        <v>0</v>
      </c>
      <c r="H86" s="3">
        <f t="shared" si="7"/>
        <v>0</v>
      </c>
      <c r="I86" s="13" t="b">
        <f t="shared" si="3"/>
        <v>1</v>
      </c>
      <c r="M86" s="3">
        <f t="shared" si="8"/>
        <v>1341109.7568682083</v>
      </c>
      <c r="N86" s="5">
        <f t="shared" si="9"/>
        <v>1575000</v>
      </c>
      <c r="O86" s="3">
        <f t="shared" si="10"/>
        <v>0</v>
      </c>
      <c r="P86" s="3">
        <f t="shared" si="11"/>
        <v>18526.256590951478</v>
      </c>
      <c r="Q86" s="3">
        <f t="shared" si="4"/>
        <v>1322583.5002772568</v>
      </c>
      <c r="R86" s="71">
        <f t="shared" si="12"/>
        <v>0</v>
      </c>
      <c r="S86" s="3">
        <f t="shared" si="13"/>
        <v>0</v>
      </c>
      <c r="T86" s="13" t="b">
        <f t="shared" si="5"/>
        <v>1</v>
      </c>
    </row>
    <row r="87" spans="2:22" x14ac:dyDescent="0.25">
      <c r="B87" s="1">
        <v>64</v>
      </c>
      <c r="C87" s="3">
        <f t="shared" si="14"/>
        <v>0</v>
      </c>
      <c r="D87" s="5">
        <f t="shared" si="16"/>
        <v>0</v>
      </c>
      <c r="E87" s="3">
        <f t="shared" si="1"/>
        <v>0</v>
      </c>
      <c r="F87" s="121">
        <f t="shared" si="2"/>
        <v>0</v>
      </c>
      <c r="G87" s="3">
        <f t="shared" si="6"/>
        <v>0</v>
      </c>
      <c r="H87" s="3">
        <f t="shared" si="7"/>
        <v>0</v>
      </c>
      <c r="I87" s="13" t="b">
        <f t="shared" si="3"/>
        <v>1</v>
      </c>
      <c r="M87" s="3">
        <f t="shared" si="8"/>
        <v>1322583.5002772568</v>
      </c>
      <c r="N87" s="5">
        <f t="shared" si="9"/>
        <v>1600000</v>
      </c>
      <c r="O87" s="3">
        <f t="shared" si="10"/>
        <v>0</v>
      </c>
      <c r="P87" s="3">
        <f t="shared" si="11"/>
        <v>18526.256590951478</v>
      </c>
      <c r="Q87" s="3">
        <f t="shared" si="4"/>
        <v>1304057.2436863054</v>
      </c>
      <c r="R87" s="71">
        <f t="shared" si="12"/>
        <v>0</v>
      </c>
      <c r="S87" s="3">
        <f t="shared" si="13"/>
        <v>0</v>
      </c>
      <c r="T87" s="13" t="b">
        <f t="shared" si="5"/>
        <v>1</v>
      </c>
    </row>
    <row r="88" spans="2:22" x14ac:dyDescent="0.25">
      <c r="B88" s="1">
        <v>65</v>
      </c>
      <c r="C88" s="3">
        <f t="shared" si="14"/>
        <v>0</v>
      </c>
      <c r="D88" s="5">
        <f t="shared" si="16"/>
        <v>0</v>
      </c>
      <c r="E88" s="3">
        <f t="shared" ref="E88:E151" si="17">IF(AND(C88&lt;=$E$9,MOD(B88,12)=0),0,C88*$E$13)</f>
        <v>0</v>
      </c>
      <c r="F88" s="121">
        <f t="shared" ref="F88:F151" si="18">IF((C88-D88)=0,0,MIN($E$16,C88)-E88)</f>
        <v>0</v>
      </c>
      <c r="G88" s="3">
        <f t="shared" si="6"/>
        <v>0</v>
      </c>
      <c r="H88" s="3">
        <f t="shared" si="7"/>
        <v>0</v>
      </c>
      <c r="I88" s="13" t="b">
        <f t="shared" ref="I88:I151" si="19">IF($E$16&lt;C88,F88+E88=$E$16,TRUE)</f>
        <v>1</v>
      </c>
      <c r="M88" s="3">
        <f t="shared" si="8"/>
        <v>1304057.2436863054</v>
      </c>
      <c r="N88" s="5">
        <f t="shared" si="9"/>
        <v>1625000</v>
      </c>
      <c r="O88" s="3">
        <f t="shared" si="10"/>
        <v>0</v>
      </c>
      <c r="P88" s="3">
        <f t="shared" si="11"/>
        <v>18526.256590951478</v>
      </c>
      <c r="Q88" s="3">
        <f t="shared" ref="Q88:Q151" si="20">MAX(M88-P88,0)</f>
        <v>1285530.9870953539</v>
      </c>
      <c r="R88" s="71">
        <f t="shared" si="12"/>
        <v>0</v>
      </c>
      <c r="S88" s="3">
        <f t="shared" si="13"/>
        <v>0</v>
      </c>
      <c r="T88" s="13" t="b">
        <f t="shared" ref="T88:T151" si="21">O88+P88=$O$16</f>
        <v>1</v>
      </c>
    </row>
    <row r="89" spans="2:22" x14ac:dyDescent="0.25">
      <c r="B89" s="1">
        <v>66</v>
      </c>
      <c r="C89" s="3">
        <f t="shared" si="14"/>
        <v>0</v>
      </c>
      <c r="D89" s="5">
        <f t="shared" si="16"/>
        <v>0</v>
      </c>
      <c r="E89" s="3">
        <f t="shared" si="17"/>
        <v>0</v>
      </c>
      <c r="F89" s="121">
        <f t="shared" si="18"/>
        <v>0</v>
      </c>
      <c r="G89" s="3">
        <f t="shared" ref="G89:G152" si="22">MAX(C89-F89-D89,0)</f>
        <v>0</v>
      </c>
      <c r="H89" s="3">
        <f t="shared" ref="H89:H152" si="23">IF(OR(G89=0,D89=0),0,MIN(MAX($E$6*G89,$E$8),$E$7))</f>
        <v>0</v>
      </c>
      <c r="I89" s="13" t="b">
        <f t="shared" si="19"/>
        <v>1</v>
      </c>
      <c r="M89" s="3">
        <f t="shared" ref="M89:M152" si="24">IF(B89&gt;$O$5,0,Q88)</f>
        <v>1285530.9870953539</v>
      </c>
      <c r="N89" s="5">
        <f t="shared" ref="N89:N152" si="25">(N88+MIN($O$9,M89-P89))</f>
        <v>1650000</v>
      </c>
      <c r="O89" s="3">
        <f t="shared" ref="O89:O152" si="26">R88*$O$13</f>
        <v>0</v>
      </c>
      <c r="P89" s="3">
        <f t="shared" ref="P89:P152" si="27">IF(M89=0,0,$O$16-O89)</f>
        <v>18526.256590951478</v>
      </c>
      <c r="Q89" s="3">
        <f t="shared" si="20"/>
        <v>1267004.7305044024</v>
      </c>
      <c r="R89" s="71">
        <f t="shared" ref="R89:R152" si="28">MAX(Q89-N89,0)</f>
        <v>0</v>
      </c>
      <c r="S89" s="3">
        <f t="shared" ref="S89:S152" si="29">IF(N89=0,0,MIN(MAX($O$6*Q89,$O$8),$O$7))</f>
        <v>0</v>
      </c>
      <c r="T89" s="13" t="b">
        <f t="shared" si="21"/>
        <v>1</v>
      </c>
    </row>
    <row r="90" spans="2:22" x14ac:dyDescent="0.25">
      <c r="B90" s="1">
        <v>67</v>
      </c>
      <c r="C90" s="3">
        <f t="shared" ref="C90:C153" si="30">IF(B90&gt;$E$5,0,G89)</f>
        <v>0</v>
      </c>
      <c r="D90" s="5">
        <f t="shared" si="16"/>
        <v>0</v>
      </c>
      <c r="E90" s="3">
        <f t="shared" si="17"/>
        <v>0</v>
      </c>
      <c r="F90" s="121">
        <f t="shared" si="18"/>
        <v>0</v>
      </c>
      <c r="G90" s="3">
        <f t="shared" si="22"/>
        <v>0</v>
      </c>
      <c r="H90" s="3">
        <f t="shared" si="23"/>
        <v>0</v>
      </c>
      <c r="I90" s="13" t="b">
        <f t="shared" si="19"/>
        <v>1</v>
      </c>
      <c r="M90" s="3">
        <f t="shared" si="24"/>
        <v>1267004.7305044024</v>
      </c>
      <c r="N90" s="5">
        <f t="shared" si="25"/>
        <v>1675000</v>
      </c>
      <c r="O90" s="3">
        <f t="shared" si="26"/>
        <v>0</v>
      </c>
      <c r="P90" s="3">
        <f t="shared" si="27"/>
        <v>18526.256590951478</v>
      </c>
      <c r="Q90" s="3">
        <f t="shared" si="20"/>
        <v>1248478.473913451</v>
      </c>
      <c r="R90" s="71">
        <f t="shared" si="28"/>
        <v>0</v>
      </c>
      <c r="S90" s="3">
        <f t="shared" si="29"/>
        <v>0</v>
      </c>
      <c r="T90" s="13" t="b">
        <f t="shared" si="21"/>
        <v>1</v>
      </c>
    </row>
    <row r="91" spans="2:22" x14ac:dyDescent="0.25">
      <c r="B91" s="1">
        <v>68</v>
      </c>
      <c r="C91" s="16">
        <f t="shared" si="30"/>
        <v>0</v>
      </c>
      <c r="D91" s="5">
        <f t="shared" si="16"/>
        <v>0</v>
      </c>
      <c r="E91" s="3">
        <f t="shared" si="17"/>
        <v>0</v>
      </c>
      <c r="F91" s="121">
        <f t="shared" si="18"/>
        <v>0</v>
      </c>
      <c r="G91" s="3">
        <f t="shared" si="22"/>
        <v>0</v>
      </c>
      <c r="H91" s="3">
        <f t="shared" si="23"/>
        <v>0</v>
      </c>
      <c r="I91" s="13" t="b">
        <f t="shared" si="19"/>
        <v>1</v>
      </c>
      <c r="M91" s="3">
        <f t="shared" si="24"/>
        <v>1248478.473913451</v>
      </c>
      <c r="N91" s="5">
        <f t="shared" si="25"/>
        <v>1700000</v>
      </c>
      <c r="O91" s="3">
        <f t="shared" si="26"/>
        <v>0</v>
      </c>
      <c r="P91" s="3">
        <f t="shared" si="27"/>
        <v>18526.256590951478</v>
      </c>
      <c r="Q91" s="3">
        <f t="shared" si="20"/>
        <v>1229952.2173224995</v>
      </c>
      <c r="R91" s="71">
        <f t="shared" si="28"/>
        <v>0</v>
      </c>
      <c r="S91" s="3">
        <f t="shared" si="29"/>
        <v>0</v>
      </c>
      <c r="T91" s="13" t="b">
        <f t="shared" si="21"/>
        <v>1</v>
      </c>
    </row>
    <row r="92" spans="2:22" x14ac:dyDescent="0.25">
      <c r="B92" s="1">
        <v>69</v>
      </c>
      <c r="C92" s="16">
        <f t="shared" si="30"/>
        <v>0</v>
      </c>
      <c r="D92" s="5">
        <f t="shared" si="16"/>
        <v>0</v>
      </c>
      <c r="E92" s="3">
        <f t="shared" si="17"/>
        <v>0</v>
      </c>
      <c r="F92" s="121">
        <f t="shared" si="18"/>
        <v>0</v>
      </c>
      <c r="G92" s="3">
        <f t="shared" si="22"/>
        <v>0</v>
      </c>
      <c r="H92" s="3">
        <f t="shared" si="23"/>
        <v>0</v>
      </c>
      <c r="I92" s="13" t="b">
        <f t="shared" si="19"/>
        <v>1</v>
      </c>
      <c r="M92" s="3">
        <f t="shared" si="24"/>
        <v>1229952.2173224995</v>
      </c>
      <c r="N92" s="5">
        <f t="shared" si="25"/>
        <v>1725000</v>
      </c>
      <c r="O92" s="3">
        <f t="shared" si="26"/>
        <v>0</v>
      </c>
      <c r="P92" s="3">
        <f t="shared" si="27"/>
        <v>18526.256590951478</v>
      </c>
      <c r="Q92" s="3">
        <f t="shared" si="20"/>
        <v>1211425.960731548</v>
      </c>
      <c r="R92" s="71">
        <f t="shared" si="28"/>
        <v>0</v>
      </c>
      <c r="S92" s="3">
        <f t="shared" si="29"/>
        <v>0</v>
      </c>
      <c r="T92" s="13" t="b">
        <f t="shared" si="21"/>
        <v>1</v>
      </c>
    </row>
    <row r="93" spans="2:22" x14ac:dyDescent="0.25">
      <c r="B93" s="1">
        <v>70</v>
      </c>
      <c r="C93" s="16">
        <f t="shared" si="30"/>
        <v>0</v>
      </c>
      <c r="D93" s="5">
        <f t="shared" si="16"/>
        <v>0</v>
      </c>
      <c r="E93" s="3">
        <f t="shared" si="17"/>
        <v>0</v>
      </c>
      <c r="F93" s="121">
        <f t="shared" si="18"/>
        <v>0</v>
      </c>
      <c r="G93" s="3">
        <f t="shared" si="22"/>
        <v>0</v>
      </c>
      <c r="H93" s="3">
        <f t="shared" si="23"/>
        <v>0</v>
      </c>
      <c r="I93" s="13" t="b">
        <f t="shared" si="19"/>
        <v>1</v>
      </c>
      <c r="M93" s="3">
        <f t="shared" si="24"/>
        <v>1211425.960731548</v>
      </c>
      <c r="N93" s="5">
        <f t="shared" si="25"/>
        <v>1750000</v>
      </c>
      <c r="O93" s="3">
        <f t="shared" si="26"/>
        <v>0</v>
      </c>
      <c r="P93" s="3">
        <f t="shared" si="27"/>
        <v>18526.256590951478</v>
      </c>
      <c r="Q93" s="3">
        <f t="shared" si="20"/>
        <v>1192899.7041405966</v>
      </c>
      <c r="R93" s="71">
        <f t="shared" si="28"/>
        <v>0</v>
      </c>
      <c r="S93" s="3">
        <f t="shared" si="29"/>
        <v>0</v>
      </c>
      <c r="T93" s="13" t="b">
        <f t="shared" si="21"/>
        <v>1</v>
      </c>
    </row>
    <row r="94" spans="2:22" x14ac:dyDescent="0.25">
      <c r="B94" s="1">
        <v>71</v>
      </c>
      <c r="C94" s="16">
        <f t="shared" si="30"/>
        <v>0</v>
      </c>
      <c r="D94" s="5">
        <f t="shared" si="16"/>
        <v>0</v>
      </c>
      <c r="E94" s="3">
        <f t="shared" si="17"/>
        <v>0</v>
      </c>
      <c r="F94" s="121">
        <f t="shared" si="18"/>
        <v>0</v>
      </c>
      <c r="G94" s="3">
        <f t="shared" si="22"/>
        <v>0</v>
      </c>
      <c r="H94" s="3">
        <f t="shared" si="23"/>
        <v>0</v>
      </c>
      <c r="I94" s="13" t="b">
        <f t="shared" si="19"/>
        <v>1</v>
      </c>
      <c r="M94" s="3">
        <f t="shared" si="24"/>
        <v>1192899.7041405966</v>
      </c>
      <c r="N94" s="5">
        <f t="shared" si="25"/>
        <v>1775000</v>
      </c>
      <c r="O94" s="3">
        <f t="shared" si="26"/>
        <v>0</v>
      </c>
      <c r="P94" s="3">
        <f t="shared" si="27"/>
        <v>18526.256590951478</v>
      </c>
      <c r="Q94" s="3">
        <f t="shared" si="20"/>
        <v>1174373.4475496451</v>
      </c>
      <c r="R94" s="71">
        <f t="shared" si="28"/>
        <v>0</v>
      </c>
      <c r="S94" s="3">
        <f t="shared" si="29"/>
        <v>0</v>
      </c>
      <c r="T94" s="13" t="b">
        <f t="shared" si="21"/>
        <v>1</v>
      </c>
    </row>
    <row r="95" spans="2:22" x14ac:dyDescent="0.25">
      <c r="B95" s="1">
        <v>72</v>
      </c>
      <c r="C95" s="16">
        <f t="shared" si="30"/>
        <v>0</v>
      </c>
      <c r="D95" s="5">
        <f t="shared" si="16"/>
        <v>0</v>
      </c>
      <c r="E95" s="3">
        <f t="shared" si="17"/>
        <v>0</v>
      </c>
      <c r="F95" s="121">
        <f t="shared" si="18"/>
        <v>0</v>
      </c>
      <c r="G95" s="3">
        <f t="shared" si="22"/>
        <v>0</v>
      </c>
      <c r="H95" s="3">
        <f t="shared" si="23"/>
        <v>0</v>
      </c>
      <c r="I95" s="13" t="b">
        <f t="shared" si="19"/>
        <v>1</v>
      </c>
      <c r="M95" s="3">
        <f t="shared" si="24"/>
        <v>1174373.4475496451</v>
      </c>
      <c r="N95" s="5">
        <f t="shared" si="25"/>
        <v>1800000</v>
      </c>
      <c r="O95" s="3">
        <f t="shared" si="26"/>
        <v>0</v>
      </c>
      <c r="P95" s="3">
        <f t="shared" si="27"/>
        <v>18526.256590951478</v>
      </c>
      <c r="Q95" s="3">
        <f t="shared" si="20"/>
        <v>1155847.1909586936</v>
      </c>
      <c r="R95" s="71">
        <f t="shared" si="28"/>
        <v>0</v>
      </c>
      <c r="S95" s="3">
        <f t="shared" si="29"/>
        <v>0</v>
      </c>
      <c r="T95" s="13" t="b">
        <f t="shared" si="21"/>
        <v>1</v>
      </c>
    </row>
    <row r="96" spans="2:22" x14ac:dyDescent="0.25">
      <c r="B96" s="1">
        <v>73</v>
      </c>
      <c r="C96" s="16">
        <f t="shared" si="30"/>
        <v>0</v>
      </c>
      <c r="D96" s="5">
        <f t="shared" si="16"/>
        <v>0</v>
      </c>
      <c r="E96" s="3">
        <f t="shared" si="17"/>
        <v>0</v>
      </c>
      <c r="F96" s="121">
        <f t="shared" si="18"/>
        <v>0</v>
      </c>
      <c r="G96" s="3">
        <f t="shared" si="22"/>
        <v>0</v>
      </c>
      <c r="H96" s="3">
        <f t="shared" si="23"/>
        <v>0</v>
      </c>
      <c r="I96" s="13" t="b">
        <f t="shared" si="19"/>
        <v>1</v>
      </c>
      <c r="M96" s="3">
        <f t="shared" si="24"/>
        <v>1155847.1909586936</v>
      </c>
      <c r="N96" s="5">
        <f t="shared" si="25"/>
        <v>1825000</v>
      </c>
      <c r="O96" s="3">
        <f t="shared" si="26"/>
        <v>0</v>
      </c>
      <c r="P96" s="3">
        <f t="shared" si="27"/>
        <v>18526.256590951478</v>
      </c>
      <c r="Q96" s="3">
        <f t="shared" si="20"/>
        <v>1137320.9343677422</v>
      </c>
      <c r="R96" s="71">
        <f t="shared" si="28"/>
        <v>0</v>
      </c>
      <c r="S96" s="3">
        <f t="shared" si="29"/>
        <v>0</v>
      </c>
      <c r="T96" s="13" t="b">
        <f t="shared" si="21"/>
        <v>1</v>
      </c>
    </row>
    <row r="97" spans="2:20" x14ac:dyDescent="0.25">
      <c r="B97" s="1">
        <v>74</v>
      </c>
      <c r="C97" s="3">
        <f t="shared" si="30"/>
        <v>0</v>
      </c>
      <c r="D97" s="5">
        <f t="shared" si="16"/>
        <v>0</v>
      </c>
      <c r="E97" s="3">
        <f t="shared" si="17"/>
        <v>0</v>
      </c>
      <c r="F97" s="121">
        <f t="shared" si="18"/>
        <v>0</v>
      </c>
      <c r="G97" s="3">
        <f t="shared" si="22"/>
        <v>0</v>
      </c>
      <c r="H97" s="3">
        <f t="shared" si="23"/>
        <v>0</v>
      </c>
      <c r="I97" s="13" t="b">
        <f t="shared" si="19"/>
        <v>1</v>
      </c>
      <c r="M97" s="3">
        <f t="shared" si="24"/>
        <v>1137320.9343677422</v>
      </c>
      <c r="N97" s="5">
        <f t="shared" si="25"/>
        <v>1850000</v>
      </c>
      <c r="O97" s="3">
        <f t="shared" si="26"/>
        <v>0</v>
      </c>
      <c r="P97" s="3">
        <f t="shared" si="27"/>
        <v>18526.256590951478</v>
      </c>
      <c r="Q97" s="3">
        <f t="shared" si="20"/>
        <v>1118794.6777767907</v>
      </c>
      <c r="R97" s="71">
        <f t="shared" si="28"/>
        <v>0</v>
      </c>
      <c r="S97" s="3">
        <f t="shared" si="29"/>
        <v>0</v>
      </c>
      <c r="T97" s="13" t="b">
        <f t="shared" si="21"/>
        <v>1</v>
      </c>
    </row>
    <row r="98" spans="2:20" x14ac:dyDescent="0.25">
      <c r="B98" s="1">
        <v>75</v>
      </c>
      <c r="C98" s="3">
        <f t="shared" si="30"/>
        <v>0</v>
      </c>
      <c r="D98" s="5">
        <f t="shared" si="16"/>
        <v>0</v>
      </c>
      <c r="E98" s="3">
        <f t="shared" si="17"/>
        <v>0</v>
      </c>
      <c r="F98" s="121">
        <f t="shared" si="18"/>
        <v>0</v>
      </c>
      <c r="G98" s="3">
        <f t="shared" si="22"/>
        <v>0</v>
      </c>
      <c r="H98" s="3">
        <f t="shared" si="23"/>
        <v>0</v>
      </c>
      <c r="I98" s="13" t="b">
        <f t="shared" si="19"/>
        <v>1</v>
      </c>
      <c r="M98" s="3">
        <f t="shared" si="24"/>
        <v>1118794.6777767907</v>
      </c>
      <c r="N98" s="5">
        <f t="shared" si="25"/>
        <v>1875000</v>
      </c>
      <c r="O98" s="3">
        <f t="shared" si="26"/>
        <v>0</v>
      </c>
      <c r="P98" s="3">
        <f t="shared" si="27"/>
        <v>18526.256590951478</v>
      </c>
      <c r="Q98" s="3">
        <f t="shared" si="20"/>
        <v>1100268.4211858392</v>
      </c>
      <c r="R98" s="71">
        <f t="shared" si="28"/>
        <v>0</v>
      </c>
      <c r="S98" s="3">
        <f t="shared" si="29"/>
        <v>0</v>
      </c>
      <c r="T98" s="13" t="b">
        <f t="shared" si="21"/>
        <v>1</v>
      </c>
    </row>
    <row r="99" spans="2:20" x14ac:dyDescent="0.25">
      <c r="B99" s="1">
        <v>76</v>
      </c>
      <c r="C99" s="3">
        <f t="shared" si="30"/>
        <v>0</v>
      </c>
      <c r="D99" s="5">
        <f t="shared" si="16"/>
        <v>0</v>
      </c>
      <c r="E99" s="3">
        <f t="shared" si="17"/>
        <v>0</v>
      </c>
      <c r="F99" s="121">
        <f t="shared" si="18"/>
        <v>0</v>
      </c>
      <c r="G99" s="3">
        <f t="shared" si="22"/>
        <v>0</v>
      </c>
      <c r="H99" s="3">
        <f t="shared" si="23"/>
        <v>0</v>
      </c>
      <c r="I99" s="13" t="b">
        <f t="shared" si="19"/>
        <v>1</v>
      </c>
      <c r="M99" s="3">
        <f t="shared" si="24"/>
        <v>1100268.4211858392</v>
      </c>
      <c r="N99" s="5">
        <f t="shared" si="25"/>
        <v>1900000</v>
      </c>
      <c r="O99" s="3">
        <f t="shared" si="26"/>
        <v>0</v>
      </c>
      <c r="P99" s="3">
        <f t="shared" si="27"/>
        <v>18526.256590951478</v>
      </c>
      <c r="Q99" s="3">
        <f t="shared" si="20"/>
        <v>1081742.1645948878</v>
      </c>
      <c r="R99" s="71">
        <f t="shared" si="28"/>
        <v>0</v>
      </c>
      <c r="S99" s="3">
        <f t="shared" si="29"/>
        <v>0</v>
      </c>
      <c r="T99" s="13" t="b">
        <f t="shared" si="21"/>
        <v>1</v>
      </c>
    </row>
    <row r="100" spans="2:20" x14ac:dyDescent="0.25">
      <c r="B100" s="1">
        <v>77</v>
      </c>
      <c r="C100" s="3">
        <f t="shared" si="30"/>
        <v>0</v>
      </c>
      <c r="D100" s="5">
        <f t="shared" si="16"/>
        <v>0</v>
      </c>
      <c r="E100" s="3">
        <f t="shared" si="17"/>
        <v>0</v>
      </c>
      <c r="F100" s="121">
        <f t="shared" si="18"/>
        <v>0</v>
      </c>
      <c r="G100" s="3">
        <f t="shared" si="22"/>
        <v>0</v>
      </c>
      <c r="H100" s="3">
        <f t="shared" si="23"/>
        <v>0</v>
      </c>
      <c r="I100" s="13" t="b">
        <f t="shared" si="19"/>
        <v>1</v>
      </c>
      <c r="M100" s="3">
        <f t="shared" si="24"/>
        <v>1081742.1645948878</v>
      </c>
      <c r="N100" s="5">
        <f t="shared" si="25"/>
        <v>1925000</v>
      </c>
      <c r="O100" s="3">
        <f t="shared" si="26"/>
        <v>0</v>
      </c>
      <c r="P100" s="3">
        <f t="shared" si="27"/>
        <v>18526.256590951478</v>
      </c>
      <c r="Q100" s="3">
        <f t="shared" si="20"/>
        <v>1063215.9080039363</v>
      </c>
      <c r="R100" s="71">
        <f t="shared" si="28"/>
        <v>0</v>
      </c>
      <c r="S100" s="3">
        <f t="shared" si="29"/>
        <v>0</v>
      </c>
      <c r="T100" s="13" t="b">
        <f t="shared" si="21"/>
        <v>1</v>
      </c>
    </row>
    <row r="101" spans="2:20" x14ac:dyDescent="0.25">
      <c r="B101" s="1">
        <v>78</v>
      </c>
      <c r="C101" s="3">
        <f t="shared" si="30"/>
        <v>0</v>
      </c>
      <c r="D101" s="5">
        <f t="shared" si="16"/>
        <v>0</v>
      </c>
      <c r="E101" s="3">
        <f t="shared" si="17"/>
        <v>0</v>
      </c>
      <c r="F101" s="121">
        <f t="shared" si="18"/>
        <v>0</v>
      </c>
      <c r="G101" s="3">
        <f t="shared" si="22"/>
        <v>0</v>
      </c>
      <c r="H101" s="3">
        <f t="shared" si="23"/>
        <v>0</v>
      </c>
      <c r="I101" s="13" t="b">
        <f t="shared" si="19"/>
        <v>1</v>
      </c>
      <c r="M101" s="3">
        <f t="shared" si="24"/>
        <v>1063215.9080039363</v>
      </c>
      <c r="N101" s="5">
        <f t="shared" si="25"/>
        <v>1950000</v>
      </c>
      <c r="O101" s="3">
        <f t="shared" si="26"/>
        <v>0</v>
      </c>
      <c r="P101" s="3">
        <f t="shared" si="27"/>
        <v>18526.256590951478</v>
      </c>
      <c r="Q101" s="3">
        <f t="shared" si="20"/>
        <v>1044689.6514129848</v>
      </c>
      <c r="R101" s="71">
        <f t="shared" si="28"/>
        <v>0</v>
      </c>
      <c r="S101" s="3">
        <f t="shared" si="29"/>
        <v>0</v>
      </c>
      <c r="T101" s="13" t="b">
        <f t="shared" si="21"/>
        <v>1</v>
      </c>
    </row>
    <row r="102" spans="2:20" x14ac:dyDescent="0.25">
      <c r="B102" s="1">
        <v>79</v>
      </c>
      <c r="C102" s="3">
        <f t="shared" si="30"/>
        <v>0</v>
      </c>
      <c r="D102" s="5">
        <f t="shared" si="16"/>
        <v>0</v>
      </c>
      <c r="E102" s="3">
        <f t="shared" si="17"/>
        <v>0</v>
      </c>
      <c r="F102" s="121">
        <f t="shared" si="18"/>
        <v>0</v>
      </c>
      <c r="G102" s="3">
        <f t="shared" si="22"/>
        <v>0</v>
      </c>
      <c r="H102" s="3">
        <f t="shared" si="23"/>
        <v>0</v>
      </c>
      <c r="I102" s="13" t="b">
        <f t="shared" si="19"/>
        <v>1</v>
      </c>
      <c r="M102" s="3">
        <f t="shared" si="24"/>
        <v>1044689.6514129848</v>
      </c>
      <c r="N102" s="5">
        <f t="shared" si="25"/>
        <v>1975000</v>
      </c>
      <c r="O102" s="3">
        <f t="shared" si="26"/>
        <v>0</v>
      </c>
      <c r="P102" s="3">
        <f t="shared" si="27"/>
        <v>18526.256590951478</v>
      </c>
      <c r="Q102" s="3">
        <f t="shared" si="20"/>
        <v>1026163.3948220334</v>
      </c>
      <c r="R102" s="71">
        <f t="shared" si="28"/>
        <v>0</v>
      </c>
      <c r="S102" s="3">
        <f t="shared" si="29"/>
        <v>0</v>
      </c>
      <c r="T102" s="13" t="b">
        <f t="shared" si="21"/>
        <v>1</v>
      </c>
    </row>
    <row r="103" spans="2:20" x14ac:dyDescent="0.25">
      <c r="B103" s="1">
        <v>80</v>
      </c>
      <c r="C103" s="3">
        <f t="shared" si="30"/>
        <v>0</v>
      </c>
      <c r="D103" s="5">
        <f t="shared" si="16"/>
        <v>0</v>
      </c>
      <c r="E103" s="3">
        <f t="shared" si="17"/>
        <v>0</v>
      </c>
      <c r="F103" s="121">
        <f t="shared" si="18"/>
        <v>0</v>
      </c>
      <c r="G103" s="3">
        <f t="shared" si="22"/>
        <v>0</v>
      </c>
      <c r="H103" s="3">
        <f t="shared" si="23"/>
        <v>0</v>
      </c>
      <c r="I103" s="13" t="b">
        <f t="shared" si="19"/>
        <v>1</v>
      </c>
      <c r="M103" s="3">
        <f t="shared" si="24"/>
        <v>1026163.3948220334</v>
      </c>
      <c r="N103" s="5">
        <f t="shared" si="25"/>
        <v>2000000</v>
      </c>
      <c r="O103" s="3">
        <f t="shared" si="26"/>
        <v>0</v>
      </c>
      <c r="P103" s="3">
        <f t="shared" si="27"/>
        <v>18526.256590951478</v>
      </c>
      <c r="Q103" s="3">
        <f t="shared" si="20"/>
        <v>1007637.1382310819</v>
      </c>
      <c r="R103" s="71">
        <f t="shared" si="28"/>
        <v>0</v>
      </c>
      <c r="S103" s="3">
        <f t="shared" si="29"/>
        <v>0</v>
      </c>
      <c r="T103" s="13" t="b">
        <f t="shared" si="21"/>
        <v>1</v>
      </c>
    </row>
    <row r="104" spans="2:20" x14ac:dyDescent="0.25">
      <c r="B104" s="1">
        <v>81</v>
      </c>
      <c r="C104" s="3">
        <f t="shared" si="30"/>
        <v>0</v>
      </c>
      <c r="D104" s="5">
        <f t="shared" si="16"/>
        <v>0</v>
      </c>
      <c r="E104" s="3">
        <f t="shared" si="17"/>
        <v>0</v>
      </c>
      <c r="F104" s="121">
        <f t="shared" si="18"/>
        <v>0</v>
      </c>
      <c r="G104" s="3">
        <f t="shared" si="22"/>
        <v>0</v>
      </c>
      <c r="H104" s="3">
        <f t="shared" si="23"/>
        <v>0</v>
      </c>
      <c r="I104" s="13" t="b">
        <f t="shared" si="19"/>
        <v>1</v>
      </c>
      <c r="M104" s="3">
        <f t="shared" si="24"/>
        <v>1007637.1382310819</v>
      </c>
      <c r="N104" s="5">
        <f t="shared" si="25"/>
        <v>2025000</v>
      </c>
      <c r="O104" s="3">
        <f t="shared" si="26"/>
        <v>0</v>
      </c>
      <c r="P104" s="3">
        <f t="shared" si="27"/>
        <v>18526.256590951478</v>
      </c>
      <c r="Q104" s="3">
        <f t="shared" si="20"/>
        <v>989110.88164013042</v>
      </c>
      <c r="R104" s="71">
        <f t="shared" si="28"/>
        <v>0</v>
      </c>
      <c r="S104" s="3">
        <f t="shared" si="29"/>
        <v>0</v>
      </c>
      <c r="T104" s="13" t="b">
        <f t="shared" si="21"/>
        <v>1</v>
      </c>
    </row>
    <row r="105" spans="2:20" x14ac:dyDescent="0.25">
      <c r="B105" s="1">
        <v>82</v>
      </c>
      <c r="C105" s="3">
        <f t="shared" si="30"/>
        <v>0</v>
      </c>
      <c r="D105" s="5">
        <f t="shared" si="16"/>
        <v>0</v>
      </c>
      <c r="E105" s="3">
        <f t="shared" si="17"/>
        <v>0</v>
      </c>
      <c r="F105" s="121">
        <f t="shared" si="18"/>
        <v>0</v>
      </c>
      <c r="G105" s="3">
        <f t="shared" si="22"/>
        <v>0</v>
      </c>
      <c r="H105" s="3">
        <f t="shared" si="23"/>
        <v>0</v>
      </c>
      <c r="I105" s="13" t="b">
        <f t="shared" si="19"/>
        <v>1</v>
      </c>
      <c r="M105" s="3">
        <f t="shared" si="24"/>
        <v>989110.88164013042</v>
      </c>
      <c r="N105" s="5">
        <f t="shared" si="25"/>
        <v>2050000</v>
      </c>
      <c r="O105" s="3">
        <f t="shared" si="26"/>
        <v>0</v>
      </c>
      <c r="P105" s="3">
        <f t="shared" si="27"/>
        <v>18526.256590951478</v>
      </c>
      <c r="Q105" s="3">
        <f t="shared" si="20"/>
        <v>970584.62504917895</v>
      </c>
      <c r="R105" s="71">
        <f t="shared" si="28"/>
        <v>0</v>
      </c>
      <c r="S105" s="3">
        <f t="shared" si="29"/>
        <v>0</v>
      </c>
      <c r="T105" s="13" t="b">
        <f t="shared" si="21"/>
        <v>1</v>
      </c>
    </row>
    <row r="106" spans="2:20" x14ac:dyDescent="0.25">
      <c r="B106" s="1">
        <v>83</v>
      </c>
      <c r="C106" s="3">
        <f t="shared" si="30"/>
        <v>0</v>
      </c>
      <c r="D106" s="5">
        <f t="shared" si="16"/>
        <v>0</v>
      </c>
      <c r="E106" s="3">
        <f t="shared" si="17"/>
        <v>0</v>
      </c>
      <c r="F106" s="121">
        <f t="shared" si="18"/>
        <v>0</v>
      </c>
      <c r="G106" s="3">
        <f t="shared" si="22"/>
        <v>0</v>
      </c>
      <c r="H106" s="3">
        <f t="shared" si="23"/>
        <v>0</v>
      </c>
      <c r="I106" s="13" t="b">
        <f t="shared" si="19"/>
        <v>1</v>
      </c>
      <c r="M106" s="3">
        <f t="shared" si="24"/>
        <v>970584.62504917895</v>
      </c>
      <c r="N106" s="5">
        <f t="shared" si="25"/>
        <v>2075000</v>
      </c>
      <c r="O106" s="3">
        <f t="shared" si="26"/>
        <v>0</v>
      </c>
      <c r="P106" s="3">
        <f t="shared" si="27"/>
        <v>18526.256590951478</v>
      </c>
      <c r="Q106" s="3">
        <f t="shared" si="20"/>
        <v>952058.36845822749</v>
      </c>
      <c r="R106" s="71">
        <f t="shared" si="28"/>
        <v>0</v>
      </c>
      <c r="S106" s="3">
        <f t="shared" si="29"/>
        <v>0</v>
      </c>
      <c r="T106" s="13" t="b">
        <f t="shared" si="21"/>
        <v>1</v>
      </c>
    </row>
    <row r="107" spans="2:20" x14ac:dyDescent="0.25">
      <c r="B107" s="1">
        <v>84</v>
      </c>
      <c r="C107" s="3">
        <f t="shared" si="30"/>
        <v>0</v>
      </c>
      <c r="D107" s="5">
        <f t="shared" si="16"/>
        <v>0</v>
      </c>
      <c r="E107" s="3">
        <f t="shared" si="17"/>
        <v>0</v>
      </c>
      <c r="F107" s="121">
        <f t="shared" si="18"/>
        <v>0</v>
      </c>
      <c r="G107" s="3">
        <f t="shared" si="22"/>
        <v>0</v>
      </c>
      <c r="H107" s="3">
        <f t="shared" si="23"/>
        <v>0</v>
      </c>
      <c r="I107" s="13" t="b">
        <f t="shared" si="19"/>
        <v>1</v>
      </c>
      <c r="M107" s="3">
        <f t="shared" si="24"/>
        <v>952058.36845822749</v>
      </c>
      <c r="N107" s="5">
        <f t="shared" si="25"/>
        <v>2100000</v>
      </c>
      <c r="O107" s="3">
        <f t="shared" si="26"/>
        <v>0</v>
      </c>
      <c r="P107" s="3">
        <f t="shared" si="27"/>
        <v>18526.256590951478</v>
      </c>
      <c r="Q107" s="3">
        <f t="shared" si="20"/>
        <v>933532.11186727602</v>
      </c>
      <c r="R107" s="71">
        <f t="shared" si="28"/>
        <v>0</v>
      </c>
      <c r="S107" s="3">
        <f t="shared" si="29"/>
        <v>0</v>
      </c>
      <c r="T107" s="13" t="b">
        <f t="shared" si="21"/>
        <v>1</v>
      </c>
    </row>
    <row r="108" spans="2:20" x14ac:dyDescent="0.25">
      <c r="B108" s="1">
        <v>85</v>
      </c>
      <c r="C108" s="3">
        <f t="shared" si="30"/>
        <v>0</v>
      </c>
      <c r="D108" s="5">
        <f t="shared" si="16"/>
        <v>0</v>
      </c>
      <c r="E108" s="3">
        <f t="shared" si="17"/>
        <v>0</v>
      </c>
      <c r="F108" s="121">
        <f t="shared" si="18"/>
        <v>0</v>
      </c>
      <c r="G108" s="3">
        <f t="shared" si="22"/>
        <v>0</v>
      </c>
      <c r="H108" s="3">
        <f t="shared" si="23"/>
        <v>0</v>
      </c>
      <c r="I108" s="13" t="b">
        <f t="shared" si="19"/>
        <v>1</v>
      </c>
      <c r="M108" s="3">
        <f t="shared" si="24"/>
        <v>933532.11186727602</v>
      </c>
      <c r="N108" s="5">
        <f t="shared" si="25"/>
        <v>2125000</v>
      </c>
      <c r="O108" s="3">
        <f t="shared" si="26"/>
        <v>0</v>
      </c>
      <c r="P108" s="3">
        <f t="shared" si="27"/>
        <v>18526.256590951478</v>
      </c>
      <c r="Q108" s="3">
        <f t="shared" si="20"/>
        <v>915005.85527632455</v>
      </c>
      <c r="R108" s="71">
        <f t="shared" si="28"/>
        <v>0</v>
      </c>
      <c r="S108" s="3">
        <f t="shared" si="29"/>
        <v>0</v>
      </c>
      <c r="T108" s="13" t="b">
        <f t="shared" si="21"/>
        <v>1</v>
      </c>
    </row>
    <row r="109" spans="2:20" x14ac:dyDescent="0.25">
      <c r="B109" s="1">
        <v>86</v>
      </c>
      <c r="C109" s="3">
        <f t="shared" si="30"/>
        <v>0</v>
      </c>
      <c r="D109" s="5">
        <f t="shared" si="16"/>
        <v>0</v>
      </c>
      <c r="E109" s="3">
        <f t="shared" si="17"/>
        <v>0</v>
      </c>
      <c r="F109" s="121">
        <f t="shared" si="18"/>
        <v>0</v>
      </c>
      <c r="G109" s="3">
        <f t="shared" si="22"/>
        <v>0</v>
      </c>
      <c r="H109" s="3">
        <f t="shared" si="23"/>
        <v>0</v>
      </c>
      <c r="I109" s="13" t="b">
        <f t="shared" si="19"/>
        <v>1</v>
      </c>
      <c r="M109" s="3">
        <f t="shared" si="24"/>
        <v>915005.85527632455</v>
      </c>
      <c r="N109" s="5">
        <f t="shared" si="25"/>
        <v>2150000</v>
      </c>
      <c r="O109" s="3">
        <f t="shared" si="26"/>
        <v>0</v>
      </c>
      <c r="P109" s="3">
        <f t="shared" si="27"/>
        <v>18526.256590951478</v>
      </c>
      <c r="Q109" s="3">
        <f t="shared" si="20"/>
        <v>896479.59868537309</v>
      </c>
      <c r="R109" s="71">
        <f t="shared" si="28"/>
        <v>0</v>
      </c>
      <c r="S109" s="3">
        <f t="shared" si="29"/>
        <v>0</v>
      </c>
      <c r="T109" s="13" t="b">
        <f t="shared" si="21"/>
        <v>1</v>
      </c>
    </row>
    <row r="110" spans="2:20" x14ac:dyDescent="0.25">
      <c r="B110" s="1">
        <v>87</v>
      </c>
      <c r="C110" s="3">
        <f t="shared" si="30"/>
        <v>0</v>
      </c>
      <c r="D110" s="5">
        <f t="shared" si="16"/>
        <v>0</v>
      </c>
      <c r="E110" s="3">
        <f t="shared" si="17"/>
        <v>0</v>
      </c>
      <c r="F110" s="121">
        <f t="shared" si="18"/>
        <v>0</v>
      </c>
      <c r="G110" s="3">
        <f t="shared" si="22"/>
        <v>0</v>
      </c>
      <c r="H110" s="3">
        <f t="shared" si="23"/>
        <v>0</v>
      </c>
      <c r="I110" s="13" t="b">
        <f t="shared" si="19"/>
        <v>1</v>
      </c>
      <c r="M110" s="3">
        <f t="shared" si="24"/>
        <v>896479.59868537309</v>
      </c>
      <c r="N110" s="5">
        <f t="shared" si="25"/>
        <v>2175000</v>
      </c>
      <c r="O110" s="3">
        <f t="shared" si="26"/>
        <v>0</v>
      </c>
      <c r="P110" s="3">
        <f t="shared" si="27"/>
        <v>18526.256590951478</v>
      </c>
      <c r="Q110" s="3">
        <f t="shared" si="20"/>
        <v>877953.34209442162</v>
      </c>
      <c r="R110" s="71">
        <f t="shared" si="28"/>
        <v>0</v>
      </c>
      <c r="S110" s="3">
        <f t="shared" si="29"/>
        <v>0</v>
      </c>
      <c r="T110" s="13" t="b">
        <f t="shared" si="21"/>
        <v>1</v>
      </c>
    </row>
    <row r="111" spans="2:20" x14ac:dyDescent="0.25">
      <c r="B111" s="1">
        <v>88</v>
      </c>
      <c r="C111" s="3">
        <f t="shared" si="30"/>
        <v>0</v>
      </c>
      <c r="D111" s="5">
        <f t="shared" si="16"/>
        <v>0</v>
      </c>
      <c r="E111" s="3">
        <f t="shared" si="17"/>
        <v>0</v>
      </c>
      <c r="F111" s="121">
        <f t="shared" si="18"/>
        <v>0</v>
      </c>
      <c r="G111" s="3">
        <f t="shared" si="22"/>
        <v>0</v>
      </c>
      <c r="H111" s="3">
        <f t="shared" si="23"/>
        <v>0</v>
      </c>
      <c r="I111" s="13" t="b">
        <f t="shared" si="19"/>
        <v>1</v>
      </c>
      <c r="M111" s="3">
        <f t="shared" si="24"/>
        <v>877953.34209442162</v>
      </c>
      <c r="N111" s="5">
        <f t="shared" si="25"/>
        <v>2200000</v>
      </c>
      <c r="O111" s="3">
        <f t="shared" si="26"/>
        <v>0</v>
      </c>
      <c r="P111" s="3">
        <f t="shared" si="27"/>
        <v>18526.256590951478</v>
      </c>
      <c r="Q111" s="3">
        <f t="shared" si="20"/>
        <v>859427.08550347015</v>
      </c>
      <c r="R111" s="71">
        <f t="shared" si="28"/>
        <v>0</v>
      </c>
      <c r="S111" s="3">
        <f t="shared" si="29"/>
        <v>0</v>
      </c>
      <c r="T111" s="13" t="b">
        <f t="shared" si="21"/>
        <v>1</v>
      </c>
    </row>
    <row r="112" spans="2:20" x14ac:dyDescent="0.25">
      <c r="B112" s="1">
        <v>89</v>
      </c>
      <c r="C112" s="3">
        <f t="shared" si="30"/>
        <v>0</v>
      </c>
      <c r="D112" s="5">
        <f t="shared" si="16"/>
        <v>0</v>
      </c>
      <c r="E112" s="3">
        <f t="shared" si="17"/>
        <v>0</v>
      </c>
      <c r="F112" s="121">
        <f t="shared" si="18"/>
        <v>0</v>
      </c>
      <c r="G112" s="3">
        <f t="shared" si="22"/>
        <v>0</v>
      </c>
      <c r="H112" s="3">
        <f t="shared" si="23"/>
        <v>0</v>
      </c>
      <c r="I112" s="13" t="b">
        <f t="shared" si="19"/>
        <v>1</v>
      </c>
      <c r="M112" s="3">
        <f t="shared" si="24"/>
        <v>859427.08550347015</v>
      </c>
      <c r="N112" s="5">
        <f t="shared" si="25"/>
        <v>2225000</v>
      </c>
      <c r="O112" s="3">
        <f t="shared" si="26"/>
        <v>0</v>
      </c>
      <c r="P112" s="3">
        <f t="shared" si="27"/>
        <v>18526.256590951478</v>
      </c>
      <c r="Q112" s="3">
        <f t="shared" si="20"/>
        <v>840900.82891251869</v>
      </c>
      <c r="R112" s="71">
        <f t="shared" si="28"/>
        <v>0</v>
      </c>
      <c r="S112" s="3">
        <f t="shared" si="29"/>
        <v>0</v>
      </c>
      <c r="T112" s="13" t="b">
        <f t="shared" si="21"/>
        <v>1</v>
      </c>
    </row>
    <row r="113" spans="2:20" x14ac:dyDescent="0.25">
      <c r="B113" s="1">
        <v>90</v>
      </c>
      <c r="C113" s="3">
        <f t="shared" si="30"/>
        <v>0</v>
      </c>
      <c r="D113" s="5">
        <f t="shared" si="16"/>
        <v>0</v>
      </c>
      <c r="E113" s="3">
        <f t="shared" si="17"/>
        <v>0</v>
      </c>
      <c r="F113" s="121">
        <f t="shared" si="18"/>
        <v>0</v>
      </c>
      <c r="G113" s="3">
        <f t="shared" si="22"/>
        <v>0</v>
      </c>
      <c r="H113" s="3">
        <f t="shared" si="23"/>
        <v>0</v>
      </c>
      <c r="I113" s="13" t="b">
        <f t="shared" si="19"/>
        <v>1</v>
      </c>
      <c r="M113" s="3">
        <f t="shared" si="24"/>
        <v>840900.82891251869</v>
      </c>
      <c r="N113" s="5">
        <f t="shared" si="25"/>
        <v>2250000</v>
      </c>
      <c r="O113" s="3">
        <f t="shared" si="26"/>
        <v>0</v>
      </c>
      <c r="P113" s="3">
        <f t="shared" si="27"/>
        <v>18526.256590951478</v>
      </c>
      <c r="Q113" s="3">
        <f t="shared" si="20"/>
        <v>822374.57232156722</v>
      </c>
      <c r="R113" s="71">
        <f t="shared" si="28"/>
        <v>0</v>
      </c>
      <c r="S113" s="3">
        <f t="shared" si="29"/>
        <v>0</v>
      </c>
      <c r="T113" s="13" t="b">
        <f t="shared" si="21"/>
        <v>1</v>
      </c>
    </row>
    <row r="114" spans="2:20" x14ac:dyDescent="0.25">
      <c r="B114" s="1">
        <v>91</v>
      </c>
      <c r="C114" s="3">
        <f t="shared" si="30"/>
        <v>0</v>
      </c>
      <c r="D114" s="5">
        <f t="shared" si="16"/>
        <v>0</v>
      </c>
      <c r="E114" s="3">
        <f t="shared" si="17"/>
        <v>0</v>
      </c>
      <c r="F114" s="121">
        <f t="shared" si="18"/>
        <v>0</v>
      </c>
      <c r="G114" s="3">
        <f t="shared" si="22"/>
        <v>0</v>
      </c>
      <c r="H114" s="3">
        <f t="shared" si="23"/>
        <v>0</v>
      </c>
      <c r="I114" s="13" t="b">
        <f t="shared" si="19"/>
        <v>1</v>
      </c>
      <c r="M114" s="3">
        <f t="shared" si="24"/>
        <v>822374.57232156722</v>
      </c>
      <c r="N114" s="5">
        <f t="shared" si="25"/>
        <v>2275000</v>
      </c>
      <c r="O114" s="3">
        <f t="shared" si="26"/>
        <v>0</v>
      </c>
      <c r="P114" s="3">
        <f t="shared" si="27"/>
        <v>18526.256590951478</v>
      </c>
      <c r="Q114" s="3">
        <f t="shared" si="20"/>
        <v>803848.31573061575</v>
      </c>
      <c r="R114" s="71">
        <f t="shared" si="28"/>
        <v>0</v>
      </c>
      <c r="S114" s="3">
        <f t="shared" si="29"/>
        <v>0</v>
      </c>
      <c r="T114" s="13" t="b">
        <f t="shared" si="21"/>
        <v>1</v>
      </c>
    </row>
    <row r="115" spans="2:20" x14ac:dyDescent="0.25">
      <c r="B115" s="1">
        <v>92</v>
      </c>
      <c r="C115" s="3">
        <f t="shared" si="30"/>
        <v>0</v>
      </c>
      <c r="D115" s="5">
        <f t="shared" si="16"/>
        <v>0</v>
      </c>
      <c r="E115" s="3">
        <f t="shared" si="17"/>
        <v>0</v>
      </c>
      <c r="F115" s="121">
        <f t="shared" si="18"/>
        <v>0</v>
      </c>
      <c r="G115" s="3">
        <f t="shared" si="22"/>
        <v>0</v>
      </c>
      <c r="H115" s="3">
        <f t="shared" si="23"/>
        <v>0</v>
      </c>
      <c r="I115" s="13" t="b">
        <f t="shared" si="19"/>
        <v>1</v>
      </c>
      <c r="M115" s="3">
        <f t="shared" si="24"/>
        <v>803848.31573061575</v>
      </c>
      <c r="N115" s="5">
        <f t="shared" si="25"/>
        <v>2300000</v>
      </c>
      <c r="O115" s="3">
        <f t="shared" si="26"/>
        <v>0</v>
      </c>
      <c r="P115" s="3">
        <f t="shared" si="27"/>
        <v>18526.256590951478</v>
      </c>
      <c r="Q115" s="3">
        <f t="shared" si="20"/>
        <v>785322.05913966428</v>
      </c>
      <c r="R115" s="71">
        <f t="shared" si="28"/>
        <v>0</v>
      </c>
      <c r="S115" s="3">
        <f t="shared" si="29"/>
        <v>0</v>
      </c>
      <c r="T115" s="13" t="b">
        <f t="shared" si="21"/>
        <v>1</v>
      </c>
    </row>
    <row r="116" spans="2:20" x14ac:dyDescent="0.25">
      <c r="B116" s="1">
        <v>93</v>
      </c>
      <c r="C116" s="3">
        <f t="shared" si="30"/>
        <v>0</v>
      </c>
      <c r="D116" s="5">
        <f t="shared" si="16"/>
        <v>0</v>
      </c>
      <c r="E116" s="3">
        <f t="shared" si="17"/>
        <v>0</v>
      </c>
      <c r="F116" s="121">
        <f t="shared" si="18"/>
        <v>0</v>
      </c>
      <c r="G116" s="3">
        <f t="shared" si="22"/>
        <v>0</v>
      </c>
      <c r="H116" s="3">
        <f t="shared" si="23"/>
        <v>0</v>
      </c>
      <c r="I116" s="13" t="b">
        <f t="shared" si="19"/>
        <v>1</v>
      </c>
      <c r="M116" s="3">
        <f t="shared" si="24"/>
        <v>785322.05913966428</v>
      </c>
      <c r="N116" s="5">
        <f t="shared" si="25"/>
        <v>2325000</v>
      </c>
      <c r="O116" s="3">
        <f t="shared" si="26"/>
        <v>0</v>
      </c>
      <c r="P116" s="3">
        <f t="shared" si="27"/>
        <v>18526.256590951478</v>
      </c>
      <c r="Q116" s="3">
        <f t="shared" si="20"/>
        <v>766795.80254871282</v>
      </c>
      <c r="R116" s="71">
        <f t="shared" si="28"/>
        <v>0</v>
      </c>
      <c r="S116" s="3">
        <f t="shared" si="29"/>
        <v>0</v>
      </c>
      <c r="T116" s="13" t="b">
        <f t="shared" si="21"/>
        <v>1</v>
      </c>
    </row>
    <row r="117" spans="2:20" x14ac:dyDescent="0.25">
      <c r="B117" s="1">
        <v>94</v>
      </c>
      <c r="C117" s="3">
        <f t="shared" si="30"/>
        <v>0</v>
      </c>
      <c r="D117" s="5">
        <f t="shared" si="16"/>
        <v>0</v>
      </c>
      <c r="E117" s="3">
        <f t="shared" si="17"/>
        <v>0</v>
      </c>
      <c r="F117" s="121">
        <f t="shared" si="18"/>
        <v>0</v>
      </c>
      <c r="G117" s="3">
        <f t="shared" si="22"/>
        <v>0</v>
      </c>
      <c r="H117" s="3">
        <f t="shared" si="23"/>
        <v>0</v>
      </c>
      <c r="I117" s="13" t="b">
        <f t="shared" si="19"/>
        <v>1</v>
      </c>
      <c r="M117" s="3">
        <f t="shared" si="24"/>
        <v>766795.80254871282</v>
      </c>
      <c r="N117" s="5">
        <f t="shared" si="25"/>
        <v>2350000</v>
      </c>
      <c r="O117" s="3">
        <f t="shared" si="26"/>
        <v>0</v>
      </c>
      <c r="P117" s="3">
        <f t="shared" si="27"/>
        <v>18526.256590951478</v>
      </c>
      <c r="Q117" s="3">
        <f t="shared" si="20"/>
        <v>748269.54595776135</v>
      </c>
      <c r="R117" s="71">
        <f t="shared" si="28"/>
        <v>0</v>
      </c>
      <c r="S117" s="3">
        <f t="shared" si="29"/>
        <v>0</v>
      </c>
      <c r="T117" s="13" t="b">
        <f t="shared" si="21"/>
        <v>1</v>
      </c>
    </row>
    <row r="118" spans="2:20" x14ac:dyDescent="0.25">
      <c r="B118" s="1">
        <v>95</v>
      </c>
      <c r="C118" s="3">
        <f t="shared" si="30"/>
        <v>0</v>
      </c>
      <c r="D118" s="5">
        <f t="shared" si="16"/>
        <v>0</v>
      </c>
      <c r="E118" s="3">
        <f t="shared" si="17"/>
        <v>0</v>
      </c>
      <c r="F118" s="121">
        <f t="shared" si="18"/>
        <v>0</v>
      </c>
      <c r="G118" s="3">
        <f t="shared" si="22"/>
        <v>0</v>
      </c>
      <c r="H118" s="3">
        <f t="shared" si="23"/>
        <v>0</v>
      </c>
      <c r="I118" s="13" t="b">
        <f t="shared" si="19"/>
        <v>1</v>
      </c>
      <c r="M118" s="3">
        <f t="shared" si="24"/>
        <v>748269.54595776135</v>
      </c>
      <c r="N118" s="5">
        <f t="shared" si="25"/>
        <v>2375000</v>
      </c>
      <c r="O118" s="3">
        <f t="shared" si="26"/>
        <v>0</v>
      </c>
      <c r="P118" s="3">
        <f t="shared" si="27"/>
        <v>18526.256590951478</v>
      </c>
      <c r="Q118" s="3">
        <f t="shared" si="20"/>
        <v>729743.28936680988</v>
      </c>
      <c r="R118" s="71">
        <f t="shared" si="28"/>
        <v>0</v>
      </c>
      <c r="S118" s="3">
        <f t="shared" si="29"/>
        <v>0</v>
      </c>
      <c r="T118" s="13" t="b">
        <f t="shared" si="21"/>
        <v>1</v>
      </c>
    </row>
    <row r="119" spans="2:20" x14ac:dyDescent="0.25">
      <c r="B119" s="1">
        <v>96</v>
      </c>
      <c r="C119" s="3">
        <f t="shared" si="30"/>
        <v>0</v>
      </c>
      <c r="D119" s="5">
        <f t="shared" si="16"/>
        <v>0</v>
      </c>
      <c r="E119" s="3">
        <f t="shared" si="17"/>
        <v>0</v>
      </c>
      <c r="F119" s="121">
        <f t="shared" si="18"/>
        <v>0</v>
      </c>
      <c r="G119" s="3">
        <f t="shared" si="22"/>
        <v>0</v>
      </c>
      <c r="H119" s="3">
        <f t="shared" si="23"/>
        <v>0</v>
      </c>
      <c r="I119" s="13" t="b">
        <f t="shared" si="19"/>
        <v>1</v>
      </c>
      <c r="M119" s="3">
        <f t="shared" si="24"/>
        <v>729743.28936680988</v>
      </c>
      <c r="N119" s="5">
        <f t="shared" si="25"/>
        <v>2400000</v>
      </c>
      <c r="O119" s="3">
        <f t="shared" si="26"/>
        <v>0</v>
      </c>
      <c r="P119" s="3">
        <f t="shared" si="27"/>
        <v>18526.256590951478</v>
      </c>
      <c r="Q119" s="3">
        <f t="shared" si="20"/>
        <v>711217.03277585842</v>
      </c>
      <c r="R119" s="71">
        <f t="shared" si="28"/>
        <v>0</v>
      </c>
      <c r="S119" s="3">
        <f t="shared" si="29"/>
        <v>0</v>
      </c>
      <c r="T119" s="13" t="b">
        <f t="shared" si="21"/>
        <v>1</v>
      </c>
    </row>
    <row r="120" spans="2:20" x14ac:dyDescent="0.25">
      <c r="B120" s="1">
        <v>97</v>
      </c>
      <c r="C120" s="3">
        <f t="shared" si="30"/>
        <v>0</v>
      </c>
      <c r="D120" s="5">
        <f t="shared" si="16"/>
        <v>0</v>
      </c>
      <c r="E120" s="3">
        <f t="shared" si="17"/>
        <v>0</v>
      </c>
      <c r="F120" s="121">
        <f t="shared" si="18"/>
        <v>0</v>
      </c>
      <c r="G120" s="3">
        <f t="shared" si="22"/>
        <v>0</v>
      </c>
      <c r="H120" s="3">
        <f t="shared" si="23"/>
        <v>0</v>
      </c>
      <c r="I120" s="13" t="b">
        <f t="shared" si="19"/>
        <v>1</v>
      </c>
      <c r="M120" s="3">
        <f t="shared" si="24"/>
        <v>711217.03277585842</v>
      </c>
      <c r="N120" s="5">
        <f t="shared" si="25"/>
        <v>2425000</v>
      </c>
      <c r="O120" s="3">
        <f t="shared" si="26"/>
        <v>0</v>
      </c>
      <c r="P120" s="3">
        <f t="shared" si="27"/>
        <v>18526.256590951478</v>
      </c>
      <c r="Q120" s="3">
        <f t="shared" si="20"/>
        <v>692690.77618490695</v>
      </c>
      <c r="R120" s="71">
        <f t="shared" si="28"/>
        <v>0</v>
      </c>
      <c r="S120" s="3">
        <f t="shared" si="29"/>
        <v>0</v>
      </c>
      <c r="T120" s="13" t="b">
        <f t="shared" si="21"/>
        <v>1</v>
      </c>
    </row>
    <row r="121" spans="2:20" x14ac:dyDescent="0.25">
      <c r="B121" s="1">
        <v>98</v>
      </c>
      <c r="C121" s="3">
        <f t="shared" si="30"/>
        <v>0</v>
      </c>
      <c r="D121" s="5">
        <f t="shared" si="16"/>
        <v>0</v>
      </c>
      <c r="E121" s="3">
        <f t="shared" si="17"/>
        <v>0</v>
      </c>
      <c r="F121" s="121">
        <f t="shared" si="18"/>
        <v>0</v>
      </c>
      <c r="G121" s="3">
        <f t="shared" si="22"/>
        <v>0</v>
      </c>
      <c r="H121" s="3">
        <f t="shared" si="23"/>
        <v>0</v>
      </c>
      <c r="I121" s="13" t="b">
        <f t="shared" si="19"/>
        <v>1</v>
      </c>
      <c r="M121" s="3">
        <f t="shared" si="24"/>
        <v>692690.77618490695</v>
      </c>
      <c r="N121" s="5">
        <f t="shared" si="25"/>
        <v>2450000</v>
      </c>
      <c r="O121" s="3">
        <f t="shared" si="26"/>
        <v>0</v>
      </c>
      <c r="P121" s="3">
        <f t="shared" si="27"/>
        <v>18526.256590951478</v>
      </c>
      <c r="Q121" s="3">
        <f t="shared" si="20"/>
        <v>674164.51959395548</v>
      </c>
      <c r="R121" s="71">
        <f t="shared" si="28"/>
        <v>0</v>
      </c>
      <c r="S121" s="3">
        <f t="shared" si="29"/>
        <v>0</v>
      </c>
      <c r="T121" s="13" t="b">
        <f t="shared" si="21"/>
        <v>1</v>
      </c>
    </row>
    <row r="122" spans="2:20" x14ac:dyDescent="0.25">
      <c r="B122" s="1">
        <v>99</v>
      </c>
      <c r="C122" s="3">
        <f t="shared" si="30"/>
        <v>0</v>
      </c>
      <c r="D122" s="5">
        <f t="shared" si="16"/>
        <v>0</v>
      </c>
      <c r="E122" s="3">
        <f t="shared" si="17"/>
        <v>0</v>
      </c>
      <c r="F122" s="121">
        <f t="shared" si="18"/>
        <v>0</v>
      </c>
      <c r="G122" s="3">
        <f t="shared" si="22"/>
        <v>0</v>
      </c>
      <c r="H122" s="3">
        <f t="shared" si="23"/>
        <v>0</v>
      </c>
      <c r="I122" s="13" t="b">
        <f t="shared" si="19"/>
        <v>1</v>
      </c>
      <c r="M122" s="3">
        <f t="shared" si="24"/>
        <v>674164.51959395548</v>
      </c>
      <c r="N122" s="5">
        <f t="shared" si="25"/>
        <v>2475000</v>
      </c>
      <c r="O122" s="3">
        <f t="shared" si="26"/>
        <v>0</v>
      </c>
      <c r="P122" s="3">
        <f t="shared" si="27"/>
        <v>18526.256590951478</v>
      </c>
      <c r="Q122" s="3">
        <f t="shared" si="20"/>
        <v>655638.26300300402</v>
      </c>
      <c r="R122" s="71">
        <f t="shared" si="28"/>
        <v>0</v>
      </c>
      <c r="S122" s="3">
        <f t="shared" si="29"/>
        <v>0</v>
      </c>
      <c r="T122" s="13" t="b">
        <f t="shared" si="21"/>
        <v>1</v>
      </c>
    </row>
    <row r="123" spans="2:20" x14ac:dyDescent="0.25">
      <c r="B123" s="1">
        <v>100</v>
      </c>
      <c r="C123" s="3">
        <f t="shared" si="30"/>
        <v>0</v>
      </c>
      <c r="D123" s="5">
        <f t="shared" si="16"/>
        <v>0</v>
      </c>
      <c r="E123" s="3">
        <f t="shared" si="17"/>
        <v>0</v>
      </c>
      <c r="F123" s="121">
        <f t="shared" si="18"/>
        <v>0</v>
      </c>
      <c r="G123" s="3">
        <f t="shared" si="22"/>
        <v>0</v>
      </c>
      <c r="H123" s="3">
        <f t="shared" si="23"/>
        <v>0</v>
      </c>
      <c r="I123" s="13" t="b">
        <f t="shared" si="19"/>
        <v>1</v>
      </c>
      <c r="M123" s="3">
        <f t="shared" si="24"/>
        <v>655638.26300300402</v>
      </c>
      <c r="N123" s="5">
        <f t="shared" si="25"/>
        <v>2500000</v>
      </c>
      <c r="O123" s="3">
        <f t="shared" si="26"/>
        <v>0</v>
      </c>
      <c r="P123" s="3">
        <f t="shared" si="27"/>
        <v>18526.256590951478</v>
      </c>
      <c r="Q123" s="3">
        <f t="shared" si="20"/>
        <v>637112.00641205255</v>
      </c>
      <c r="R123" s="71">
        <f t="shared" si="28"/>
        <v>0</v>
      </c>
      <c r="S123" s="3">
        <f t="shared" si="29"/>
        <v>0</v>
      </c>
      <c r="T123" s="13" t="b">
        <f t="shared" si="21"/>
        <v>1</v>
      </c>
    </row>
    <row r="124" spans="2:20" x14ac:dyDescent="0.25">
      <c r="B124" s="1">
        <v>101</v>
      </c>
      <c r="C124" s="3">
        <f t="shared" si="30"/>
        <v>0</v>
      </c>
      <c r="D124" s="5">
        <f t="shared" si="16"/>
        <v>0</v>
      </c>
      <c r="E124" s="3">
        <f t="shared" si="17"/>
        <v>0</v>
      </c>
      <c r="F124" s="121">
        <f t="shared" si="18"/>
        <v>0</v>
      </c>
      <c r="G124" s="3">
        <f t="shared" si="22"/>
        <v>0</v>
      </c>
      <c r="H124" s="3">
        <f t="shared" si="23"/>
        <v>0</v>
      </c>
      <c r="I124" s="13" t="b">
        <f t="shared" si="19"/>
        <v>1</v>
      </c>
      <c r="M124" s="3">
        <f t="shared" si="24"/>
        <v>637112.00641205255</v>
      </c>
      <c r="N124" s="5">
        <f t="shared" si="25"/>
        <v>2525000</v>
      </c>
      <c r="O124" s="3">
        <f t="shared" si="26"/>
        <v>0</v>
      </c>
      <c r="P124" s="3">
        <f t="shared" si="27"/>
        <v>18526.256590951478</v>
      </c>
      <c r="Q124" s="3">
        <f t="shared" si="20"/>
        <v>618585.74982110108</v>
      </c>
      <c r="R124" s="71">
        <f t="shared" si="28"/>
        <v>0</v>
      </c>
      <c r="S124" s="3">
        <f t="shared" si="29"/>
        <v>0</v>
      </c>
      <c r="T124" s="13" t="b">
        <f t="shared" si="21"/>
        <v>1</v>
      </c>
    </row>
    <row r="125" spans="2:20" x14ac:dyDescent="0.25">
      <c r="B125" s="1">
        <v>102</v>
      </c>
      <c r="C125" s="3">
        <f t="shared" si="30"/>
        <v>0</v>
      </c>
      <c r="D125" s="5">
        <f t="shared" si="16"/>
        <v>0</v>
      </c>
      <c r="E125" s="3">
        <f t="shared" si="17"/>
        <v>0</v>
      </c>
      <c r="F125" s="121">
        <f t="shared" si="18"/>
        <v>0</v>
      </c>
      <c r="G125" s="3">
        <f t="shared" si="22"/>
        <v>0</v>
      </c>
      <c r="H125" s="3">
        <f t="shared" si="23"/>
        <v>0</v>
      </c>
      <c r="I125" s="13" t="b">
        <f t="shared" si="19"/>
        <v>1</v>
      </c>
      <c r="M125" s="3">
        <f t="shared" si="24"/>
        <v>618585.74982110108</v>
      </c>
      <c r="N125" s="5">
        <f t="shared" si="25"/>
        <v>2550000</v>
      </c>
      <c r="O125" s="3">
        <f t="shared" si="26"/>
        <v>0</v>
      </c>
      <c r="P125" s="3">
        <f t="shared" si="27"/>
        <v>18526.256590951478</v>
      </c>
      <c r="Q125" s="3">
        <f t="shared" si="20"/>
        <v>600059.49323014962</v>
      </c>
      <c r="R125" s="71">
        <f t="shared" si="28"/>
        <v>0</v>
      </c>
      <c r="S125" s="3">
        <f t="shared" si="29"/>
        <v>0</v>
      </c>
      <c r="T125" s="13" t="b">
        <f t="shared" si="21"/>
        <v>1</v>
      </c>
    </row>
    <row r="126" spans="2:20" x14ac:dyDescent="0.25">
      <c r="B126" s="1">
        <v>103</v>
      </c>
      <c r="C126" s="3">
        <f t="shared" si="30"/>
        <v>0</v>
      </c>
      <c r="D126" s="5">
        <f t="shared" si="16"/>
        <v>0</v>
      </c>
      <c r="E126" s="3">
        <f t="shared" si="17"/>
        <v>0</v>
      </c>
      <c r="F126" s="121">
        <f t="shared" si="18"/>
        <v>0</v>
      </c>
      <c r="G126" s="3">
        <f t="shared" si="22"/>
        <v>0</v>
      </c>
      <c r="H126" s="3">
        <f t="shared" si="23"/>
        <v>0</v>
      </c>
      <c r="I126" s="13" t="b">
        <f t="shared" si="19"/>
        <v>1</v>
      </c>
      <c r="M126" s="3">
        <f t="shared" si="24"/>
        <v>600059.49323014962</v>
      </c>
      <c r="N126" s="5">
        <f t="shared" si="25"/>
        <v>2575000</v>
      </c>
      <c r="O126" s="3">
        <f t="shared" si="26"/>
        <v>0</v>
      </c>
      <c r="P126" s="3">
        <f t="shared" si="27"/>
        <v>18526.256590951478</v>
      </c>
      <c r="Q126" s="3">
        <f t="shared" si="20"/>
        <v>581533.23663919815</v>
      </c>
      <c r="R126" s="71">
        <f t="shared" si="28"/>
        <v>0</v>
      </c>
      <c r="S126" s="3">
        <f t="shared" si="29"/>
        <v>0</v>
      </c>
      <c r="T126" s="13" t="b">
        <f t="shared" si="21"/>
        <v>1</v>
      </c>
    </row>
    <row r="127" spans="2:20" x14ac:dyDescent="0.25">
      <c r="B127" s="1">
        <v>104</v>
      </c>
      <c r="C127" s="3">
        <f t="shared" si="30"/>
        <v>0</v>
      </c>
      <c r="D127" s="5">
        <f t="shared" si="16"/>
        <v>0</v>
      </c>
      <c r="E127" s="3">
        <f t="shared" si="17"/>
        <v>0</v>
      </c>
      <c r="F127" s="121">
        <f t="shared" si="18"/>
        <v>0</v>
      </c>
      <c r="G127" s="3">
        <f t="shared" si="22"/>
        <v>0</v>
      </c>
      <c r="H127" s="3">
        <f t="shared" si="23"/>
        <v>0</v>
      </c>
      <c r="I127" s="13" t="b">
        <f t="shared" si="19"/>
        <v>1</v>
      </c>
      <c r="M127" s="3">
        <f t="shared" si="24"/>
        <v>581533.23663919815</v>
      </c>
      <c r="N127" s="5">
        <f t="shared" si="25"/>
        <v>2600000</v>
      </c>
      <c r="O127" s="3">
        <f t="shared" si="26"/>
        <v>0</v>
      </c>
      <c r="P127" s="3">
        <f t="shared" si="27"/>
        <v>18526.256590951478</v>
      </c>
      <c r="Q127" s="3">
        <f t="shared" si="20"/>
        <v>563006.98004824668</v>
      </c>
      <c r="R127" s="71">
        <f t="shared" si="28"/>
        <v>0</v>
      </c>
      <c r="S127" s="3">
        <f t="shared" si="29"/>
        <v>0</v>
      </c>
      <c r="T127" s="13" t="b">
        <f t="shared" si="21"/>
        <v>1</v>
      </c>
    </row>
    <row r="128" spans="2:20" x14ac:dyDescent="0.25">
      <c r="B128" s="1">
        <v>105</v>
      </c>
      <c r="C128" s="3">
        <f t="shared" si="30"/>
        <v>0</v>
      </c>
      <c r="D128" s="5">
        <f t="shared" si="16"/>
        <v>0</v>
      </c>
      <c r="E128" s="3">
        <f t="shared" si="17"/>
        <v>0</v>
      </c>
      <c r="F128" s="121">
        <f t="shared" si="18"/>
        <v>0</v>
      </c>
      <c r="G128" s="3">
        <f t="shared" si="22"/>
        <v>0</v>
      </c>
      <c r="H128" s="3">
        <f t="shared" si="23"/>
        <v>0</v>
      </c>
      <c r="I128" s="13" t="b">
        <f t="shared" si="19"/>
        <v>1</v>
      </c>
      <c r="M128" s="3">
        <f t="shared" si="24"/>
        <v>563006.98004824668</v>
      </c>
      <c r="N128" s="5">
        <f t="shared" si="25"/>
        <v>2625000</v>
      </c>
      <c r="O128" s="3">
        <f t="shared" si="26"/>
        <v>0</v>
      </c>
      <c r="P128" s="3">
        <f t="shared" si="27"/>
        <v>18526.256590951478</v>
      </c>
      <c r="Q128" s="3">
        <f t="shared" si="20"/>
        <v>544480.72345729521</v>
      </c>
      <c r="R128" s="71">
        <f t="shared" si="28"/>
        <v>0</v>
      </c>
      <c r="S128" s="3">
        <f t="shared" si="29"/>
        <v>0</v>
      </c>
      <c r="T128" s="13" t="b">
        <f t="shared" si="21"/>
        <v>1</v>
      </c>
    </row>
    <row r="129" spans="2:20" x14ac:dyDescent="0.25">
      <c r="B129" s="1">
        <v>106</v>
      </c>
      <c r="C129" s="3">
        <f t="shared" si="30"/>
        <v>0</v>
      </c>
      <c r="D129" s="5">
        <f t="shared" si="16"/>
        <v>0</v>
      </c>
      <c r="E129" s="3">
        <f t="shared" si="17"/>
        <v>0</v>
      </c>
      <c r="F129" s="121">
        <f t="shared" si="18"/>
        <v>0</v>
      </c>
      <c r="G129" s="3">
        <f t="shared" si="22"/>
        <v>0</v>
      </c>
      <c r="H129" s="3">
        <f t="shared" si="23"/>
        <v>0</v>
      </c>
      <c r="I129" s="13" t="b">
        <f t="shared" si="19"/>
        <v>1</v>
      </c>
      <c r="M129" s="3">
        <f t="shared" si="24"/>
        <v>544480.72345729521</v>
      </c>
      <c r="N129" s="5">
        <f t="shared" si="25"/>
        <v>2650000</v>
      </c>
      <c r="O129" s="3">
        <f t="shared" si="26"/>
        <v>0</v>
      </c>
      <c r="P129" s="3">
        <f t="shared" si="27"/>
        <v>18526.256590951478</v>
      </c>
      <c r="Q129" s="3">
        <f t="shared" si="20"/>
        <v>525954.46686634375</v>
      </c>
      <c r="R129" s="71">
        <f t="shared" si="28"/>
        <v>0</v>
      </c>
      <c r="S129" s="3">
        <f t="shared" si="29"/>
        <v>0</v>
      </c>
      <c r="T129" s="13" t="b">
        <f t="shared" si="21"/>
        <v>1</v>
      </c>
    </row>
    <row r="130" spans="2:20" x14ac:dyDescent="0.25">
      <c r="B130" s="1">
        <v>107</v>
      </c>
      <c r="C130" s="3">
        <f t="shared" si="30"/>
        <v>0</v>
      </c>
      <c r="D130" s="5">
        <f t="shared" si="16"/>
        <v>0</v>
      </c>
      <c r="E130" s="3">
        <f t="shared" si="17"/>
        <v>0</v>
      </c>
      <c r="F130" s="121">
        <f t="shared" si="18"/>
        <v>0</v>
      </c>
      <c r="G130" s="3">
        <f t="shared" si="22"/>
        <v>0</v>
      </c>
      <c r="H130" s="3">
        <f t="shared" si="23"/>
        <v>0</v>
      </c>
      <c r="I130" s="13" t="b">
        <f t="shared" si="19"/>
        <v>1</v>
      </c>
      <c r="M130" s="3">
        <f t="shared" si="24"/>
        <v>525954.46686634375</v>
      </c>
      <c r="N130" s="5">
        <f t="shared" si="25"/>
        <v>2675000</v>
      </c>
      <c r="O130" s="3">
        <f t="shared" si="26"/>
        <v>0</v>
      </c>
      <c r="P130" s="3">
        <f t="shared" si="27"/>
        <v>18526.256590951478</v>
      </c>
      <c r="Q130" s="3">
        <f t="shared" si="20"/>
        <v>507428.21027539228</v>
      </c>
      <c r="R130" s="71">
        <f t="shared" si="28"/>
        <v>0</v>
      </c>
      <c r="S130" s="3">
        <f t="shared" si="29"/>
        <v>0</v>
      </c>
      <c r="T130" s="13" t="b">
        <f t="shared" si="21"/>
        <v>1</v>
      </c>
    </row>
    <row r="131" spans="2:20" x14ac:dyDescent="0.25">
      <c r="B131" s="1">
        <v>108</v>
      </c>
      <c r="C131" s="3">
        <f t="shared" si="30"/>
        <v>0</v>
      </c>
      <c r="D131" s="5">
        <f t="shared" si="16"/>
        <v>0</v>
      </c>
      <c r="E131" s="3">
        <f t="shared" si="17"/>
        <v>0</v>
      </c>
      <c r="F131" s="121">
        <f t="shared" si="18"/>
        <v>0</v>
      </c>
      <c r="G131" s="3">
        <f t="shared" si="22"/>
        <v>0</v>
      </c>
      <c r="H131" s="3">
        <f t="shared" si="23"/>
        <v>0</v>
      </c>
      <c r="I131" s="13" t="b">
        <f t="shared" si="19"/>
        <v>1</v>
      </c>
      <c r="M131" s="3">
        <f t="shared" si="24"/>
        <v>507428.21027539228</v>
      </c>
      <c r="N131" s="5">
        <f t="shared" si="25"/>
        <v>2700000</v>
      </c>
      <c r="O131" s="3">
        <f t="shared" si="26"/>
        <v>0</v>
      </c>
      <c r="P131" s="3">
        <f t="shared" si="27"/>
        <v>18526.256590951478</v>
      </c>
      <c r="Q131" s="3">
        <f t="shared" si="20"/>
        <v>488901.95368444081</v>
      </c>
      <c r="R131" s="71">
        <f t="shared" si="28"/>
        <v>0</v>
      </c>
      <c r="S131" s="3">
        <f t="shared" si="29"/>
        <v>0</v>
      </c>
      <c r="T131" s="13" t="b">
        <f t="shared" si="21"/>
        <v>1</v>
      </c>
    </row>
    <row r="132" spans="2:20" x14ac:dyDescent="0.25">
      <c r="B132" s="1">
        <v>109</v>
      </c>
      <c r="C132" s="3">
        <f t="shared" si="30"/>
        <v>0</v>
      </c>
      <c r="D132" s="5">
        <f t="shared" si="16"/>
        <v>0</v>
      </c>
      <c r="E132" s="3">
        <f t="shared" si="17"/>
        <v>0</v>
      </c>
      <c r="F132" s="121">
        <f t="shared" si="18"/>
        <v>0</v>
      </c>
      <c r="G132" s="3">
        <f t="shared" si="22"/>
        <v>0</v>
      </c>
      <c r="H132" s="3">
        <f t="shared" si="23"/>
        <v>0</v>
      </c>
      <c r="I132" s="13" t="b">
        <f t="shared" si="19"/>
        <v>1</v>
      </c>
      <c r="M132" s="3">
        <f t="shared" si="24"/>
        <v>488901.95368444081</v>
      </c>
      <c r="N132" s="5">
        <f t="shared" si="25"/>
        <v>2725000</v>
      </c>
      <c r="O132" s="3">
        <f t="shared" si="26"/>
        <v>0</v>
      </c>
      <c r="P132" s="3">
        <f t="shared" si="27"/>
        <v>18526.256590951478</v>
      </c>
      <c r="Q132" s="3">
        <f t="shared" si="20"/>
        <v>470375.69709348935</v>
      </c>
      <c r="R132" s="71">
        <f t="shared" si="28"/>
        <v>0</v>
      </c>
      <c r="S132" s="3">
        <f t="shared" si="29"/>
        <v>0</v>
      </c>
      <c r="T132" s="13" t="b">
        <f t="shared" si="21"/>
        <v>1</v>
      </c>
    </row>
    <row r="133" spans="2:20" x14ac:dyDescent="0.25">
      <c r="B133" s="1">
        <v>110</v>
      </c>
      <c r="C133" s="3">
        <f t="shared" si="30"/>
        <v>0</v>
      </c>
      <c r="D133" s="5">
        <f t="shared" si="16"/>
        <v>0</v>
      </c>
      <c r="E133" s="3">
        <f t="shared" si="17"/>
        <v>0</v>
      </c>
      <c r="F133" s="121">
        <f t="shared" si="18"/>
        <v>0</v>
      </c>
      <c r="G133" s="3">
        <f t="shared" si="22"/>
        <v>0</v>
      </c>
      <c r="H133" s="3">
        <f t="shared" si="23"/>
        <v>0</v>
      </c>
      <c r="I133" s="13" t="b">
        <f t="shared" si="19"/>
        <v>1</v>
      </c>
      <c r="M133" s="3">
        <f t="shared" si="24"/>
        <v>470375.69709348935</v>
      </c>
      <c r="N133" s="5">
        <f t="shared" si="25"/>
        <v>2750000</v>
      </c>
      <c r="O133" s="3">
        <f t="shared" si="26"/>
        <v>0</v>
      </c>
      <c r="P133" s="3">
        <f t="shared" si="27"/>
        <v>18526.256590951478</v>
      </c>
      <c r="Q133" s="3">
        <f t="shared" si="20"/>
        <v>451849.44050253788</v>
      </c>
      <c r="R133" s="71">
        <f t="shared" si="28"/>
        <v>0</v>
      </c>
      <c r="S133" s="3">
        <f t="shared" si="29"/>
        <v>0</v>
      </c>
      <c r="T133" s="13" t="b">
        <f t="shared" si="21"/>
        <v>1</v>
      </c>
    </row>
    <row r="134" spans="2:20" x14ac:dyDescent="0.25">
      <c r="B134" s="1">
        <v>111</v>
      </c>
      <c r="C134" s="3">
        <f t="shared" si="30"/>
        <v>0</v>
      </c>
      <c r="D134" s="5">
        <f t="shared" si="16"/>
        <v>0</v>
      </c>
      <c r="E134" s="3">
        <f t="shared" si="17"/>
        <v>0</v>
      </c>
      <c r="F134" s="121">
        <f t="shared" si="18"/>
        <v>0</v>
      </c>
      <c r="G134" s="3">
        <f t="shared" si="22"/>
        <v>0</v>
      </c>
      <c r="H134" s="3">
        <f t="shared" si="23"/>
        <v>0</v>
      </c>
      <c r="I134" s="13" t="b">
        <f t="shared" si="19"/>
        <v>1</v>
      </c>
      <c r="M134" s="3">
        <f t="shared" si="24"/>
        <v>451849.44050253788</v>
      </c>
      <c r="N134" s="5">
        <f t="shared" si="25"/>
        <v>2775000</v>
      </c>
      <c r="O134" s="3">
        <f t="shared" si="26"/>
        <v>0</v>
      </c>
      <c r="P134" s="3">
        <f t="shared" si="27"/>
        <v>18526.256590951478</v>
      </c>
      <c r="Q134" s="3">
        <f t="shared" si="20"/>
        <v>433323.18391158641</v>
      </c>
      <c r="R134" s="71">
        <f t="shared" si="28"/>
        <v>0</v>
      </c>
      <c r="S134" s="3">
        <f t="shared" si="29"/>
        <v>0</v>
      </c>
      <c r="T134" s="13" t="b">
        <f t="shared" si="21"/>
        <v>1</v>
      </c>
    </row>
    <row r="135" spans="2:20" x14ac:dyDescent="0.25">
      <c r="B135" s="1">
        <v>112</v>
      </c>
      <c r="C135" s="3">
        <f t="shared" si="30"/>
        <v>0</v>
      </c>
      <c r="D135" s="5">
        <f t="shared" si="16"/>
        <v>0</v>
      </c>
      <c r="E135" s="3">
        <f t="shared" si="17"/>
        <v>0</v>
      </c>
      <c r="F135" s="121">
        <f t="shared" si="18"/>
        <v>0</v>
      </c>
      <c r="G135" s="3">
        <f t="shared" si="22"/>
        <v>0</v>
      </c>
      <c r="H135" s="3">
        <f t="shared" si="23"/>
        <v>0</v>
      </c>
      <c r="I135" s="13" t="b">
        <f t="shared" si="19"/>
        <v>1</v>
      </c>
      <c r="M135" s="3">
        <f t="shared" si="24"/>
        <v>433323.18391158641</v>
      </c>
      <c r="N135" s="5">
        <f t="shared" si="25"/>
        <v>2800000</v>
      </c>
      <c r="O135" s="3">
        <f t="shared" si="26"/>
        <v>0</v>
      </c>
      <c r="P135" s="3">
        <f t="shared" si="27"/>
        <v>18526.256590951478</v>
      </c>
      <c r="Q135" s="3">
        <f t="shared" si="20"/>
        <v>414796.92732063495</v>
      </c>
      <c r="R135" s="71">
        <f t="shared" si="28"/>
        <v>0</v>
      </c>
      <c r="S135" s="3">
        <f t="shared" si="29"/>
        <v>0</v>
      </c>
      <c r="T135" s="13" t="b">
        <f t="shared" si="21"/>
        <v>1</v>
      </c>
    </row>
    <row r="136" spans="2:20" x14ac:dyDescent="0.25">
      <c r="B136" s="1">
        <v>113</v>
      </c>
      <c r="C136" s="3">
        <f t="shared" si="30"/>
        <v>0</v>
      </c>
      <c r="D136" s="5">
        <f t="shared" si="16"/>
        <v>0</v>
      </c>
      <c r="E136" s="3">
        <f t="shared" si="17"/>
        <v>0</v>
      </c>
      <c r="F136" s="121">
        <f t="shared" si="18"/>
        <v>0</v>
      </c>
      <c r="G136" s="3">
        <f t="shared" si="22"/>
        <v>0</v>
      </c>
      <c r="H136" s="3">
        <f t="shared" si="23"/>
        <v>0</v>
      </c>
      <c r="I136" s="13" t="b">
        <f t="shared" si="19"/>
        <v>1</v>
      </c>
      <c r="M136" s="3">
        <f t="shared" si="24"/>
        <v>414796.92732063495</v>
      </c>
      <c r="N136" s="5">
        <f t="shared" si="25"/>
        <v>2825000</v>
      </c>
      <c r="O136" s="3">
        <f t="shared" si="26"/>
        <v>0</v>
      </c>
      <c r="P136" s="3">
        <f t="shared" si="27"/>
        <v>18526.256590951478</v>
      </c>
      <c r="Q136" s="3">
        <f t="shared" si="20"/>
        <v>396270.67072968348</v>
      </c>
      <c r="R136" s="71">
        <f t="shared" si="28"/>
        <v>0</v>
      </c>
      <c r="S136" s="3">
        <f t="shared" si="29"/>
        <v>0</v>
      </c>
      <c r="T136" s="13" t="b">
        <f t="shared" si="21"/>
        <v>1</v>
      </c>
    </row>
    <row r="137" spans="2:20" x14ac:dyDescent="0.25">
      <c r="B137" s="1">
        <v>114</v>
      </c>
      <c r="C137" s="3">
        <f t="shared" si="30"/>
        <v>0</v>
      </c>
      <c r="D137" s="5">
        <f t="shared" si="16"/>
        <v>0</v>
      </c>
      <c r="E137" s="3">
        <f t="shared" si="17"/>
        <v>0</v>
      </c>
      <c r="F137" s="121">
        <f t="shared" si="18"/>
        <v>0</v>
      </c>
      <c r="G137" s="3">
        <f t="shared" si="22"/>
        <v>0</v>
      </c>
      <c r="H137" s="3">
        <f t="shared" si="23"/>
        <v>0</v>
      </c>
      <c r="I137" s="13" t="b">
        <f t="shared" si="19"/>
        <v>1</v>
      </c>
      <c r="M137" s="3">
        <f t="shared" si="24"/>
        <v>396270.67072968348</v>
      </c>
      <c r="N137" s="5">
        <f t="shared" si="25"/>
        <v>2850000</v>
      </c>
      <c r="O137" s="3">
        <f t="shared" si="26"/>
        <v>0</v>
      </c>
      <c r="P137" s="3">
        <f t="shared" si="27"/>
        <v>18526.256590951478</v>
      </c>
      <c r="Q137" s="3">
        <f t="shared" si="20"/>
        <v>377744.41413873201</v>
      </c>
      <c r="R137" s="71">
        <f t="shared" si="28"/>
        <v>0</v>
      </c>
      <c r="S137" s="3">
        <f t="shared" si="29"/>
        <v>0</v>
      </c>
      <c r="T137" s="13" t="b">
        <f t="shared" si="21"/>
        <v>1</v>
      </c>
    </row>
    <row r="138" spans="2:20" x14ac:dyDescent="0.25">
      <c r="B138" s="1">
        <v>115</v>
      </c>
      <c r="C138" s="3">
        <f t="shared" si="30"/>
        <v>0</v>
      </c>
      <c r="D138" s="5">
        <f t="shared" si="16"/>
        <v>0</v>
      </c>
      <c r="E138" s="3">
        <f t="shared" si="17"/>
        <v>0</v>
      </c>
      <c r="F138" s="121">
        <f t="shared" si="18"/>
        <v>0</v>
      </c>
      <c r="G138" s="3">
        <f t="shared" si="22"/>
        <v>0</v>
      </c>
      <c r="H138" s="3">
        <f t="shared" si="23"/>
        <v>0</v>
      </c>
      <c r="I138" s="13" t="b">
        <f t="shared" si="19"/>
        <v>1</v>
      </c>
      <c r="M138" s="3">
        <f t="shared" si="24"/>
        <v>377744.41413873201</v>
      </c>
      <c r="N138" s="5">
        <f t="shared" si="25"/>
        <v>2875000</v>
      </c>
      <c r="O138" s="3">
        <f t="shared" si="26"/>
        <v>0</v>
      </c>
      <c r="P138" s="3">
        <f t="shared" si="27"/>
        <v>18526.256590951478</v>
      </c>
      <c r="Q138" s="3">
        <f t="shared" si="20"/>
        <v>359218.15754778055</v>
      </c>
      <c r="R138" s="71">
        <f t="shared" si="28"/>
        <v>0</v>
      </c>
      <c r="S138" s="3">
        <f t="shared" si="29"/>
        <v>0</v>
      </c>
      <c r="T138" s="13" t="b">
        <f t="shared" si="21"/>
        <v>1</v>
      </c>
    </row>
    <row r="139" spans="2:20" x14ac:dyDescent="0.25">
      <c r="B139" s="1">
        <v>116</v>
      </c>
      <c r="C139" s="3">
        <f t="shared" si="30"/>
        <v>0</v>
      </c>
      <c r="D139" s="5">
        <f t="shared" si="16"/>
        <v>0</v>
      </c>
      <c r="E139" s="3">
        <f t="shared" si="17"/>
        <v>0</v>
      </c>
      <c r="F139" s="121">
        <f t="shared" si="18"/>
        <v>0</v>
      </c>
      <c r="G139" s="3">
        <f t="shared" si="22"/>
        <v>0</v>
      </c>
      <c r="H139" s="3">
        <f t="shared" si="23"/>
        <v>0</v>
      </c>
      <c r="I139" s="13" t="b">
        <f t="shared" si="19"/>
        <v>1</v>
      </c>
      <c r="M139" s="3">
        <f t="shared" si="24"/>
        <v>359218.15754778055</v>
      </c>
      <c r="N139" s="5">
        <f t="shared" si="25"/>
        <v>2900000</v>
      </c>
      <c r="O139" s="3">
        <f t="shared" si="26"/>
        <v>0</v>
      </c>
      <c r="P139" s="3">
        <f t="shared" si="27"/>
        <v>18526.256590951478</v>
      </c>
      <c r="Q139" s="3">
        <f t="shared" si="20"/>
        <v>340691.90095682908</v>
      </c>
      <c r="R139" s="71">
        <f t="shared" si="28"/>
        <v>0</v>
      </c>
      <c r="S139" s="3">
        <f t="shared" si="29"/>
        <v>0</v>
      </c>
      <c r="T139" s="13" t="b">
        <f t="shared" si="21"/>
        <v>1</v>
      </c>
    </row>
    <row r="140" spans="2:20" x14ac:dyDescent="0.25">
      <c r="B140" s="1">
        <v>117</v>
      </c>
      <c r="C140" s="3">
        <f t="shared" si="30"/>
        <v>0</v>
      </c>
      <c r="D140" s="5">
        <f t="shared" si="16"/>
        <v>0</v>
      </c>
      <c r="E140" s="3">
        <f t="shared" si="17"/>
        <v>0</v>
      </c>
      <c r="F140" s="121">
        <f t="shared" si="18"/>
        <v>0</v>
      </c>
      <c r="G140" s="3">
        <f t="shared" si="22"/>
        <v>0</v>
      </c>
      <c r="H140" s="3">
        <f t="shared" si="23"/>
        <v>0</v>
      </c>
      <c r="I140" s="13" t="b">
        <f t="shared" si="19"/>
        <v>1</v>
      </c>
      <c r="M140" s="3">
        <f t="shared" si="24"/>
        <v>340691.90095682908</v>
      </c>
      <c r="N140" s="5">
        <f t="shared" si="25"/>
        <v>2925000</v>
      </c>
      <c r="O140" s="3">
        <f t="shared" si="26"/>
        <v>0</v>
      </c>
      <c r="P140" s="3">
        <f t="shared" si="27"/>
        <v>18526.256590951478</v>
      </c>
      <c r="Q140" s="3">
        <f t="shared" si="20"/>
        <v>322165.64436587761</v>
      </c>
      <c r="R140" s="71">
        <f t="shared" si="28"/>
        <v>0</v>
      </c>
      <c r="S140" s="3">
        <f t="shared" si="29"/>
        <v>0</v>
      </c>
      <c r="T140" s="13" t="b">
        <f t="shared" si="21"/>
        <v>1</v>
      </c>
    </row>
    <row r="141" spans="2:20" x14ac:dyDescent="0.25">
      <c r="B141" s="1">
        <v>118</v>
      </c>
      <c r="C141" s="3">
        <f t="shared" si="30"/>
        <v>0</v>
      </c>
      <c r="D141" s="5">
        <f t="shared" si="16"/>
        <v>0</v>
      </c>
      <c r="E141" s="3">
        <f t="shared" si="17"/>
        <v>0</v>
      </c>
      <c r="F141" s="121">
        <f t="shared" si="18"/>
        <v>0</v>
      </c>
      <c r="G141" s="3">
        <f t="shared" si="22"/>
        <v>0</v>
      </c>
      <c r="H141" s="3">
        <f t="shared" si="23"/>
        <v>0</v>
      </c>
      <c r="I141" s="13" t="b">
        <f t="shared" si="19"/>
        <v>1</v>
      </c>
      <c r="M141" s="3">
        <f t="shared" si="24"/>
        <v>322165.64436587761</v>
      </c>
      <c r="N141" s="5">
        <f t="shared" si="25"/>
        <v>2950000</v>
      </c>
      <c r="O141" s="3">
        <f t="shared" si="26"/>
        <v>0</v>
      </c>
      <c r="P141" s="3">
        <f t="shared" si="27"/>
        <v>18526.256590951478</v>
      </c>
      <c r="Q141" s="3">
        <f t="shared" si="20"/>
        <v>303639.38777492614</v>
      </c>
      <c r="R141" s="71">
        <f t="shared" si="28"/>
        <v>0</v>
      </c>
      <c r="S141" s="3">
        <f t="shared" si="29"/>
        <v>0</v>
      </c>
      <c r="T141" s="13" t="b">
        <f t="shared" si="21"/>
        <v>1</v>
      </c>
    </row>
    <row r="142" spans="2:20" x14ac:dyDescent="0.25">
      <c r="B142" s="1">
        <v>119</v>
      </c>
      <c r="C142" s="3">
        <f t="shared" si="30"/>
        <v>0</v>
      </c>
      <c r="D142" s="5">
        <f t="shared" si="16"/>
        <v>0</v>
      </c>
      <c r="E142" s="3">
        <f t="shared" si="17"/>
        <v>0</v>
      </c>
      <c r="F142" s="121">
        <f t="shared" si="18"/>
        <v>0</v>
      </c>
      <c r="G142" s="3">
        <f t="shared" si="22"/>
        <v>0</v>
      </c>
      <c r="H142" s="3">
        <f t="shared" si="23"/>
        <v>0</v>
      </c>
      <c r="I142" s="13" t="b">
        <f t="shared" si="19"/>
        <v>1</v>
      </c>
      <c r="M142" s="3">
        <f t="shared" si="24"/>
        <v>303639.38777492614</v>
      </c>
      <c r="N142" s="5">
        <f t="shared" si="25"/>
        <v>2975000</v>
      </c>
      <c r="O142" s="3">
        <f t="shared" si="26"/>
        <v>0</v>
      </c>
      <c r="P142" s="3">
        <f t="shared" si="27"/>
        <v>18526.256590951478</v>
      </c>
      <c r="Q142" s="3">
        <f t="shared" si="20"/>
        <v>285113.13118397468</v>
      </c>
      <c r="R142" s="71">
        <f t="shared" si="28"/>
        <v>0</v>
      </c>
      <c r="S142" s="3">
        <f t="shared" si="29"/>
        <v>0</v>
      </c>
      <c r="T142" s="13" t="b">
        <f t="shared" si="21"/>
        <v>1</v>
      </c>
    </row>
    <row r="143" spans="2:20" x14ac:dyDescent="0.25">
      <c r="B143" s="1">
        <v>120</v>
      </c>
      <c r="C143" s="3">
        <f t="shared" si="30"/>
        <v>0</v>
      </c>
      <c r="D143" s="5">
        <f t="shared" si="16"/>
        <v>0</v>
      </c>
      <c r="E143" s="3">
        <f t="shared" si="17"/>
        <v>0</v>
      </c>
      <c r="F143" s="121">
        <f t="shared" si="18"/>
        <v>0</v>
      </c>
      <c r="G143" s="3">
        <f t="shared" si="22"/>
        <v>0</v>
      </c>
      <c r="H143" s="3">
        <f t="shared" si="23"/>
        <v>0</v>
      </c>
      <c r="I143" s="13" t="b">
        <f t="shared" si="19"/>
        <v>1</v>
      </c>
      <c r="M143" s="3">
        <f t="shared" si="24"/>
        <v>285113.13118397468</v>
      </c>
      <c r="N143" s="5">
        <f t="shared" si="25"/>
        <v>3000000</v>
      </c>
      <c r="O143" s="3">
        <f t="shared" si="26"/>
        <v>0</v>
      </c>
      <c r="P143" s="3">
        <f t="shared" si="27"/>
        <v>18526.256590951478</v>
      </c>
      <c r="Q143" s="3">
        <f t="shared" si="20"/>
        <v>266586.87459302321</v>
      </c>
      <c r="R143" s="71">
        <f t="shared" si="28"/>
        <v>0</v>
      </c>
      <c r="S143" s="3">
        <f t="shared" si="29"/>
        <v>0</v>
      </c>
      <c r="T143" s="13" t="b">
        <f t="shared" si="21"/>
        <v>1</v>
      </c>
    </row>
    <row r="144" spans="2:20" x14ac:dyDescent="0.25">
      <c r="B144" s="1">
        <v>121</v>
      </c>
      <c r="C144" s="3">
        <f t="shared" si="30"/>
        <v>0</v>
      </c>
      <c r="D144" s="5">
        <f t="shared" si="16"/>
        <v>0</v>
      </c>
      <c r="E144" s="3">
        <f t="shared" si="17"/>
        <v>0</v>
      </c>
      <c r="F144" s="121">
        <f t="shared" si="18"/>
        <v>0</v>
      </c>
      <c r="G144" s="3">
        <f t="shared" si="22"/>
        <v>0</v>
      </c>
      <c r="H144" s="3">
        <f t="shared" si="23"/>
        <v>0</v>
      </c>
      <c r="I144" s="13" t="b">
        <f t="shared" si="19"/>
        <v>1</v>
      </c>
      <c r="M144" s="3">
        <f t="shared" si="24"/>
        <v>266586.87459302321</v>
      </c>
      <c r="N144" s="5">
        <f t="shared" si="25"/>
        <v>3025000</v>
      </c>
      <c r="O144" s="3">
        <f t="shared" si="26"/>
        <v>0</v>
      </c>
      <c r="P144" s="3">
        <f t="shared" si="27"/>
        <v>18526.256590951478</v>
      </c>
      <c r="Q144" s="3">
        <f t="shared" si="20"/>
        <v>248060.61800207174</v>
      </c>
      <c r="R144" s="71">
        <f t="shared" si="28"/>
        <v>0</v>
      </c>
      <c r="S144" s="3">
        <f t="shared" si="29"/>
        <v>0</v>
      </c>
      <c r="T144" s="13" t="b">
        <f t="shared" si="21"/>
        <v>1</v>
      </c>
    </row>
    <row r="145" spans="2:20" x14ac:dyDescent="0.25">
      <c r="B145" s="1">
        <v>122</v>
      </c>
      <c r="C145" s="3">
        <f t="shared" si="30"/>
        <v>0</v>
      </c>
      <c r="D145" s="5">
        <f t="shared" si="16"/>
        <v>0</v>
      </c>
      <c r="E145" s="3">
        <f t="shared" si="17"/>
        <v>0</v>
      </c>
      <c r="F145" s="121">
        <f t="shared" si="18"/>
        <v>0</v>
      </c>
      <c r="G145" s="3">
        <f t="shared" si="22"/>
        <v>0</v>
      </c>
      <c r="H145" s="3">
        <f t="shared" si="23"/>
        <v>0</v>
      </c>
      <c r="I145" s="13" t="b">
        <f t="shared" si="19"/>
        <v>1</v>
      </c>
      <c r="M145" s="3">
        <f t="shared" si="24"/>
        <v>248060.61800207174</v>
      </c>
      <c r="N145" s="5">
        <f t="shared" si="25"/>
        <v>3050000</v>
      </c>
      <c r="O145" s="3">
        <f t="shared" si="26"/>
        <v>0</v>
      </c>
      <c r="P145" s="3">
        <f t="shared" si="27"/>
        <v>18526.256590951478</v>
      </c>
      <c r="Q145" s="3">
        <f t="shared" si="20"/>
        <v>229534.36141112028</v>
      </c>
      <c r="R145" s="71">
        <f t="shared" si="28"/>
        <v>0</v>
      </c>
      <c r="S145" s="3">
        <f t="shared" si="29"/>
        <v>0</v>
      </c>
      <c r="T145" s="13" t="b">
        <f t="shared" si="21"/>
        <v>1</v>
      </c>
    </row>
    <row r="146" spans="2:20" x14ac:dyDescent="0.25">
      <c r="B146" s="1">
        <v>123</v>
      </c>
      <c r="C146" s="3">
        <f t="shared" si="30"/>
        <v>0</v>
      </c>
      <c r="D146" s="5">
        <f t="shared" si="16"/>
        <v>0</v>
      </c>
      <c r="E146" s="3">
        <f t="shared" si="17"/>
        <v>0</v>
      </c>
      <c r="F146" s="121">
        <f t="shared" si="18"/>
        <v>0</v>
      </c>
      <c r="G146" s="3">
        <f t="shared" si="22"/>
        <v>0</v>
      </c>
      <c r="H146" s="3">
        <f t="shared" si="23"/>
        <v>0</v>
      </c>
      <c r="I146" s="13" t="b">
        <f t="shared" si="19"/>
        <v>1</v>
      </c>
      <c r="M146" s="3">
        <f t="shared" si="24"/>
        <v>229534.36141112028</v>
      </c>
      <c r="N146" s="5">
        <f t="shared" si="25"/>
        <v>3075000</v>
      </c>
      <c r="O146" s="3">
        <f t="shared" si="26"/>
        <v>0</v>
      </c>
      <c r="P146" s="3">
        <f t="shared" si="27"/>
        <v>18526.256590951478</v>
      </c>
      <c r="Q146" s="3">
        <f t="shared" si="20"/>
        <v>211008.10482016881</v>
      </c>
      <c r="R146" s="71">
        <f t="shared" si="28"/>
        <v>0</v>
      </c>
      <c r="S146" s="3">
        <f t="shared" si="29"/>
        <v>0</v>
      </c>
      <c r="T146" s="13" t="b">
        <f t="shared" si="21"/>
        <v>1</v>
      </c>
    </row>
    <row r="147" spans="2:20" x14ac:dyDescent="0.25">
      <c r="B147" s="1">
        <v>124</v>
      </c>
      <c r="C147" s="3">
        <f t="shared" si="30"/>
        <v>0</v>
      </c>
      <c r="D147" s="5">
        <f t="shared" si="16"/>
        <v>0</v>
      </c>
      <c r="E147" s="3">
        <f t="shared" si="17"/>
        <v>0</v>
      </c>
      <c r="F147" s="121">
        <f t="shared" si="18"/>
        <v>0</v>
      </c>
      <c r="G147" s="3">
        <f t="shared" si="22"/>
        <v>0</v>
      </c>
      <c r="H147" s="3">
        <f t="shared" si="23"/>
        <v>0</v>
      </c>
      <c r="I147" s="13" t="b">
        <f t="shared" si="19"/>
        <v>1</v>
      </c>
      <c r="M147" s="3">
        <f t="shared" si="24"/>
        <v>211008.10482016881</v>
      </c>
      <c r="N147" s="5">
        <f t="shared" si="25"/>
        <v>3100000</v>
      </c>
      <c r="O147" s="3">
        <f t="shared" si="26"/>
        <v>0</v>
      </c>
      <c r="P147" s="3">
        <f t="shared" si="27"/>
        <v>18526.256590951478</v>
      </c>
      <c r="Q147" s="3">
        <f t="shared" si="20"/>
        <v>192481.84822921734</v>
      </c>
      <c r="R147" s="71">
        <f t="shared" si="28"/>
        <v>0</v>
      </c>
      <c r="S147" s="3">
        <f t="shared" si="29"/>
        <v>0</v>
      </c>
      <c r="T147" s="13" t="b">
        <f t="shared" si="21"/>
        <v>1</v>
      </c>
    </row>
    <row r="148" spans="2:20" x14ac:dyDescent="0.25">
      <c r="B148" s="1">
        <v>125</v>
      </c>
      <c r="C148" s="3">
        <f t="shared" si="30"/>
        <v>0</v>
      </c>
      <c r="D148" s="5">
        <f t="shared" si="16"/>
        <v>0</v>
      </c>
      <c r="E148" s="3">
        <f t="shared" si="17"/>
        <v>0</v>
      </c>
      <c r="F148" s="121">
        <f t="shared" si="18"/>
        <v>0</v>
      </c>
      <c r="G148" s="3">
        <f t="shared" si="22"/>
        <v>0</v>
      </c>
      <c r="H148" s="3">
        <f t="shared" si="23"/>
        <v>0</v>
      </c>
      <c r="I148" s="13" t="b">
        <f t="shared" si="19"/>
        <v>1</v>
      </c>
      <c r="M148" s="3">
        <f t="shared" si="24"/>
        <v>192481.84822921734</v>
      </c>
      <c r="N148" s="5">
        <f t="shared" si="25"/>
        <v>3125000</v>
      </c>
      <c r="O148" s="3">
        <f t="shared" si="26"/>
        <v>0</v>
      </c>
      <c r="P148" s="3">
        <f t="shared" si="27"/>
        <v>18526.256590951478</v>
      </c>
      <c r="Q148" s="3">
        <f t="shared" si="20"/>
        <v>173955.59163826588</v>
      </c>
      <c r="R148" s="71">
        <f t="shared" si="28"/>
        <v>0</v>
      </c>
      <c r="S148" s="3">
        <f t="shared" si="29"/>
        <v>0</v>
      </c>
      <c r="T148" s="13" t="b">
        <f t="shared" si="21"/>
        <v>1</v>
      </c>
    </row>
    <row r="149" spans="2:20" x14ac:dyDescent="0.25">
      <c r="B149" s="1">
        <v>126</v>
      </c>
      <c r="C149" s="3">
        <f t="shared" si="30"/>
        <v>0</v>
      </c>
      <c r="D149" s="5">
        <f t="shared" si="16"/>
        <v>0</v>
      </c>
      <c r="E149" s="3">
        <f t="shared" si="17"/>
        <v>0</v>
      </c>
      <c r="F149" s="121">
        <f t="shared" si="18"/>
        <v>0</v>
      </c>
      <c r="G149" s="3">
        <f t="shared" si="22"/>
        <v>0</v>
      </c>
      <c r="H149" s="3">
        <f t="shared" si="23"/>
        <v>0</v>
      </c>
      <c r="I149" s="13" t="b">
        <f t="shared" si="19"/>
        <v>1</v>
      </c>
      <c r="M149" s="3">
        <f t="shared" si="24"/>
        <v>173955.59163826588</v>
      </c>
      <c r="N149" s="5">
        <f t="shared" si="25"/>
        <v>3150000</v>
      </c>
      <c r="O149" s="3">
        <f t="shared" si="26"/>
        <v>0</v>
      </c>
      <c r="P149" s="3">
        <f t="shared" si="27"/>
        <v>18526.256590951478</v>
      </c>
      <c r="Q149" s="3">
        <f t="shared" si="20"/>
        <v>155429.33504731441</v>
      </c>
      <c r="R149" s="71">
        <f t="shared" si="28"/>
        <v>0</v>
      </c>
      <c r="S149" s="3">
        <f t="shared" si="29"/>
        <v>0</v>
      </c>
      <c r="T149" s="13" t="b">
        <f t="shared" si="21"/>
        <v>1</v>
      </c>
    </row>
    <row r="150" spans="2:20" x14ac:dyDescent="0.25">
      <c r="B150" s="1">
        <v>127</v>
      </c>
      <c r="C150" s="3">
        <f t="shared" si="30"/>
        <v>0</v>
      </c>
      <c r="D150" s="5">
        <f t="shared" ref="D150:D213" si="31">IF(MOD(B150,12)=0,1,0)*(MIN($E$9,G149))*(E150&gt;0)</f>
        <v>0</v>
      </c>
      <c r="E150" s="3">
        <f t="shared" si="17"/>
        <v>0</v>
      </c>
      <c r="F150" s="121">
        <f t="shared" si="18"/>
        <v>0</v>
      </c>
      <c r="G150" s="3">
        <f t="shared" si="22"/>
        <v>0</v>
      </c>
      <c r="H150" s="3">
        <f t="shared" si="23"/>
        <v>0</v>
      </c>
      <c r="I150" s="13" t="b">
        <f t="shared" si="19"/>
        <v>1</v>
      </c>
      <c r="M150" s="3">
        <f t="shared" si="24"/>
        <v>155429.33504731441</v>
      </c>
      <c r="N150" s="5">
        <f t="shared" si="25"/>
        <v>3175000</v>
      </c>
      <c r="O150" s="3">
        <f t="shared" si="26"/>
        <v>0</v>
      </c>
      <c r="P150" s="3">
        <f t="shared" si="27"/>
        <v>18526.256590951478</v>
      </c>
      <c r="Q150" s="3">
        <f t="shared" si="20"/>
        <v>136903.07845636294</v>
      </c>
      <c r="R150" s="71">
        <f t="shared" si="28"/>
        <v>0</v>
      </c>
      <c r="S150" s="3">
        <f t="shared" si="29"/>
        <v>0</v>
      </c>
      <c r="T150" s="13" t="b">
        <f t="shared" si="21"/>
        <v>1</v>
      </c>
    </row>
    <row r="151" spans="2:20" x14ac:dyDescent="0.25">
      <c r="B151" s="1">
        <v>128</v>
      </c>
      <c r="C151" s="3">
        <f t="shared" si="30"/>
        <v>0</v>
      </c>
      <c r="D151" s="5">
        <f t="shared" si="31"/>
        <v>0</v>
      </c>
      <c r="E151" s="3">
        <f t="shared" si="17"/>
        <v>0</v>
      </c>
      <c r="F151" s="121">
        <f t="shared" si="18"/>
        <v>0</v>
      </c>
      <c r="G151" s="3">
        <f t="shared" si="22"/>
        <v>0</v>
      </c>
      <c r="H151" s="3">
        <f t="shared" si="23"/>
        <v>0</v>
      </c>
      <c r="I151" s="13" t="b">
        <f t="shared" si="19"/>
        <v>1</v>
      </c>
      <c r="M151" s="3">
        <f t="shared" si="24"/>
        <v>136903.07845636294</v>
      </c>
      <c r="N151" s="5">
        <f t="shared" si="25"/>
        <v>3200000</v>
      </c>
      <c r="O151" s="3">
        <f t="shared" si="26"/>
        <v>0</v>
      </c>
      <c r="P151" s="3">
        <f t="shared" si="27"/>
        <v>18526.256590951478</v>
      </c>
      <c r="Q151" s="3">
        <f t="shared" si="20"/>
        <v>118376.82186541146</v>
      </c>
      <c r="R151" s="71">
        <f t="shared" si="28"/>
        <v>0</v>
      </c>
      <c r="S151" s="3">
        <f t="shared" si="29"/>
        <v>0</v>
      </c>
      <c r="T151" s="13" t="b">
        <f t="shared" si="21"/>
        <v>1</v>
      </c>
    </row>
    <row r="152" spans="2:20" x14ac:dyDescent="0.25">
      <c r="B152" s="1">
        <v>129</v>
      </c>
      <c r="C152" s="3">
        <f t="shared" si="30"/>
        <v>0</v>
      </c>
      <c r="D152" s="5">
        <f t="shared" si="31"/>
        <v>0</v>
      </c>
      <c r="E152" s="3">
        <f t="shared" ref="E152:E215" si="32">IF(AND(C152&lt;=$E$9,MOD(B152,12)=0),0,C152*$E$13)</f>
        <v>0</v>
      </c>
      <c r="F152" s="121">
        <f t="shared" ref="F152:F215" si="33">IF((C152-D152)=0,0,MIN($E$16,C152)-E152)</f>
        <v>0</v>
      </c>
      <c r="G152" s="3">
        <f t="shared" si="22"/>
        <v>0</v>
      </c>
      <c r="H152" s="3">
        <f t="shared" si="23"/>
        <v>0</v>
      </c>
      <c r="I152" s="13" t="b">
        <f t="shared" ref="I152:I215" si="34">IF($E$16&lt;C152,F152+E152=$E$16,TRUE)</f>
        <v>1</v>
      </c>
      <c r="M152" s="3">
        <f t="shared" si="24"/>
        <v>118376.82186541146</v>
      </c>
      <c r="N152" s="5">
        <f t="shared" si="25"/>
        <v>3225000</v>
      </c>
      <c r="O152" s="3">
        <f t="shared" si="26"/>
        <v>0</v>
      </c>
      <c r="P152" s="3">
        <f t="shared" si="27"/>
        <v>18526.256590951478</v>
      </c>
      <c r="Q152" s="3">
        <f t="shared" ref="Q152:Q215" si="35">MAX(M152-P152,0)</f>
        <v>99850.565274459979</v>
      </c>
      <c r="R152" s="71">
        <f t="shared" si="28"/>
        <v>0</v>
      </c>
      <c r="S152" s="3">
        <f t="shared" si="29"/>
        <v>0</v>
      </c>
      <c r="T152" s="13" t="b">
        <f t="shared" ref="T152:T215" si="36">O152+P152=$O$16</f>
        <v>1</v>
      </c>
    </row>
    <row r="153" spans="2:20" x14ac:dyDescent="0.25">
      <c r="B153" s="1">
        <v>130</v>
      </c>
      <c r="C153" s="3">
        <f t="shared" si="30"/>
        <v>0</v>
      </c>
      <c r="D153" s="5">
        <f t="shared" si="31"/>
        <v>0</v>
      </c>
      <c r="E153" s="3">
        <f t="shared" si="32"/>
        <v>0</v>
      </c>
      <c r="F153" s="121">
        <f t="shared" si="33"/>
        <v>0</v>
      </c>
      <c r="G153" s="3">
        <f t="shared" ref="G153:G216" si="37">MAX(C153-F153-D153,0)</f>
        <v>0</v>
      </c>
      <c r="H153" s="3">
        <f t="shared" ref="H153:H216" si="38">IF(OR(G153=0,D153=0),0,MIN(MAX($E$6*G153,$E$8),$E$7))</f>
        <v>0</v>
      </c>
      <c r="I153" s="13" t="b">
        <f t="shared" si="34"/>
        <v>1</v>
      </c>
      <c r="M153" s="3">
        <f t="shared" ref="M153:M216" si="39">IF(B153&gt;$O$5,0,Q152)</f>
        <v>99850.565274459979</v>
      </c>
      <c r="N153" s="5">
        <f t="shared" ref="N153:N216" si="40">(N152+MIN($O$9,M153-P153))</f>
        <v>3250000</v>
      </c>
      <c r="O153" s="3">
        <f t="shared" ref="O153:O216" si="41">R152*$O$13</f>
        <v>0</v>
      </c>
      <c r="P153" s="3">
        <f t="shared" ref="P153:P216" si="42">IF(M153=0,0,$O$16-O153)</f>
        <v>18526.256590951478</v>
      </c>
      <c r="Q153" s="3">
        <f t="shared" si="35"/>
        <v>81324.308683508498</v>
      </c>
      <c r="R153" s="71">
        <f t="shared" ref="R153:R216" si="43">MAX(Q153-N153,0)</f>
        <v>0</v>
      </c>
      <c r="S153" s="3">
        <f t="shared" ref="S153:S216" si="44">IF(N153=0,0,MIN(MAX($O$6*Q153,$O$8),$O$7))</f>
        <v>0</v>
      </c>
      <c r="T153" s="13" t="b">
        <f t="shared" si="36"/>
        <v>1</v>
      </c>
    </row>
    <row r="154" spans="2:20" x14ac:dyDescent="0.25">
      <c r="B154" s="1">
        <v>131</v>
      </c>
      <c r="C154" s="3">
        <f t="shared" ref="C154:C217" si="45">IF(B154&gt;$E$5,0,G153)</f>
        <v>0</v>
      </c>
      <c r="D154" s="5">
        <f t="shared" si="31"/>
        <v>0</v>
      </c>
      <c r="E154" s="3">
        <f t="shared" si="32"/>
        <v>0</v>
      </c>
      <c r="F154" s="121">
        <f t="shared" si="33"/>
        <v>0</v>
      </c>
      <c r="G154" s="3">
        <f t="shared" si="37"/>
        <v>0</v>
      </c>
      <c r="H154" s="3">
        <f t="shared" si="38"/>
        <v>0</v>
      </c>
      <c r="I154" s="13" t="b">
        <f t="shared" si="34"/>
        <v>1</v>
      </c>
      <c r="M154" s="3">
        <f t="shared" si="39"/>
        <v>81324.308683508498</v>
      </c>
      <c r="N154" s="5">
        <f t="shared" si="40"/>
        <v>3275000</v>
      </c>
      <c r="O154" s="3">
        <f t="shared" si="41"/>
        <v>0</v>
      </c>
      <c r="P154" s="3">
        <f t="shared" si="42"/>
        <v>18526.256590951478</v>
      </c>
      <c r="Q154" s="3">
        <f t="shared" si="35"/>
        <v>62798.052092557016</v>
      </c>
      <c r="R154" s="71">
        <f t="shared" si="43"/>
        <v>0</v>
      </c>
      <c r="S154" s="3">
        <f t="shared" si="44"/>
        <v>0</v>
      </c>
      <c r="T154" s="13" t="b">
        <f t="shared" si="36"/>
        <v>1</v>
      </c>
    </row>
    <row r="155" spans="2:20" x14ac:dyDescent="0.25">
      <c r="B155" s="1">
        <v>132</v>
      </c>
      <c r="C155" s="3">
        <f t="shared" si="45"/>
        <v>0</v>
      </c>
      <c r="D155" s="5">
        <f t="shared" si="31"/>
        <v>0</v>
      </c>
      <c r="E155" s="3">
        <f t="shared" si="32"/>
        <v>0</v>
      </c>
      <c r="F155" s="121">
        <f t="shared" si="33"/>
        <v>0</v>
      </c>
      <c r="G155" s="3">
        <f t="shared" si="37"/>
        <v>0</v>
      </c>
      <c r="H155" s="3">
        <f t="shared" si="38"/>
        <v>0</v>
      </c>
      <c r="I155" s="13" t="b">
        <f t="shared" si="34"/>
        <v>1</v>
      </c>
      <c r="M155" s="3">
        <f t="shared" si="39"/>
        <v>62798.052092557016</v>
      </c>
      <c r="N155" s="5">
        <f t="shared" si="40"/>
        <v>3300000</v>
      </c>
      <c r="O155" s="3">
        <f t="shared" si="41"/>
        <v>0</v>
      </c>
      <c r="P155" s="3">
        <f t="shared" si="42"/>
        <v>18526.256590951478</v>
      </c>
      <c r="Q155" s="3">
        <f t="shared" si="35"/>
        <v>44271.795501605535</v>
      </c>
      <c r="R155" s="71">
        <f t="shared" si="43"/>
        <v>0</v>
      </c>
      <c r="S155" s="3">
        <f t="shared" si="44"/>
        <v>0</v>
      </c>
      <c r="T155" s="13" t="b">
        <f t="shared" si="36"/>
        <v>1</v>
      </c>
    </row>
    <row r="156" spans="2:20" x14ac:dyDescent="0.25">
      <c r="B156" s="1">
        <v>133</v>
      </c>
      <c r="C156" s="3">
        <f t="shared" si="45"/>
        <v>0</v>
      </c>
      <c r="D156" s="5">
        <f t="shared" si="31"/>
        <v>0</v>
      </c>
      <c r="E156" s="3">
        <f t="shared" si="32"/>
        <v>0</v>
      </c>
      <c r="F156" s="121">
        <f t="shared" si="33"/>
        <v>0</v>
      </c>
      <c r="G156" s="3">
        <f t="shared" si="37"/>
        <v>0</v>
      </c>
      <c r="H156" s="3">
        <f t="shared" si="38"/>
        <v>0</v>
      </c>
      <c r="I156" s="13" t="b">
        <f t="shared" si="34"/>
        <v>1</v>
      </c>
      <c r="M156" s="3">
        <f t="shared" si="39"/>
        <v>44271.795501605535</v>
      </c>
      <c r="N156" s="5">
        <f t="shared" si="40"/>
        <v>3325000</v>
      </c>
      <c r="O156" s="3">
        <f t="shared" si="41"/>
        <v>0</v>
      </c>
      <c r="P156" s="3">
        <f t="shared" si="42"/>
        <v>18526.256590951478</v>
      </c>
      <c r="Q156" s="3">
        <f t="shared" si="35"/>
        <v>25745.538910654057</v>
      </c>
      <c r="R156" s="71">
        <f t="shared" si="43"/>
        <v>0</v>
      </c>
      <c r="S156" s="3">
        <f t="shared" si="44"/>
        <v>0</v>
      </c>
      <c r="T156" s="13" t="b">
        <f t="shared" si="36"/>
        <v>1</v>
      </c>
    </row>
    <row r="157" spans="2:20" x14ac:dyDescent="0.25">
      <c r="B157" s="1">
        <v>134</v>
      </c>
      <c r="C157" s="3">
        <f t="shared" si="45"/>
        <v>0</v>
      </c>
      <c r="D157" s="5">
        <f t="shared" si="31"/>
        <v>0</v>
      </c>
      <c r="E157" s="3">
        <f t="shared" si="32"/>
        <v>0</v>
      </c>
      <c r="F157" s="121">
        <f t="shared" si="33"/>
        <v>0</v>
      </c>
      <c r="G157" s="3">
        <f t="shared" si="37"/>
        <v>0</v>
      </c>
      <c r="H157" s="3">
        <f t="shared" si="38"/>
        <v>0</v>
      </c>
      <c r="I157" s="13" t="b">
        <f t="shared" si="34"/>
        <v>1</v>
      </c>
      <c r="M157" s="3">
        <f t="shared" si="39"/>
        <v>25745.538910654057</v>
      </c>
      <c r="N157" s="5">
        <f t="shared" si="40"/>
        <v>3332219.2823197027</v>
      </c>
      <c r="O157" s="3">
        <f t="shared" si="41"/>
        <v>0</v>
      </c>
      <c r="P157" s="3">
        <f t="shared" si="42"/>
        <v>18526.256590951478</v>
      </c>
      <c r="Q157" s="3">
        <f t="shared" si="35"/>
        <v>7219.2823197025791</v>
      </c>
      <c r="R157" s="71">
        <f t="shared" si="43"/>
        <v>0</v>
      </c>
      <c r="S157" s="3">
        <f t="shared" si="44"/>
        <v>0</v>
      </c>
      <c r="T157" s="13" t="b">
        <f t="shared" si="36"/>
        <v>1</v>
      </c>
    </row>
    <row r="158" spans="2:20" x14ac:dyDescent="0.25">
      <c r="B158" s="1">
        <v>135</v>
      </c>
      <c r="C158" s="3">
        <f t="shared" si="45"/>
        <v>0</v>
      </c>
      <c r="D158" s="5">
        <f t="shared" si="31"/>
        <v>0</v>
      </c>
      <c r="E158" s="3">
        <f t="shared" si="32"/>
        <v>0</v>
      </c>
      <c r="F158" s="121">
        <f t="shared" si="33"/>
        <v>0</v>
      </c>
      <c r="G158" s="3">
        <f t="shared" si="37"/>
        <v>0</v>
      </c>
      <c r="H158" s="3">
        <f t="shared" si="38"/>
        <v>0</v>
      </c>
      <c r="I158" s="13" t="b">
        <f t="shared" si="34"/>
        <v>1</v>
      </c>
      <c r="M158" s="3">
        <f t="shared" si="39"/>
        <v>7219.2823197025791</v>
      </c>
      <c r="N158" s="5">
        <f t="shared" si="40"/>
        <v>3320912.3080484536</v>
      </c>
      <c r="O158" s="3">
        <f t="shared" si="41"/>
        <v>0</v>
      </c>
      <c r="P158" s="3">
        <f t="shared" si="42"/>
        <v>18526.256590951478</v>
      </c>
      <c r="Q158" s="3">
        <f t="shared" si="35"/>
        <v>0</v>
      </c>
      <c r="R158" s="71">
        <f t="shared" si="43"/>
        <v>0</v>
      </c>
      <c r="S158" s="3">
        <f t="shared" si="44"/>
        <v>0</v>
      </c>
      <c r="T158" s="13" t="b">
        <f t="shared" si="36"/>
        <v>1</v>
      </c>
    </row>
    <row r="159" spans="2:20" x14ac:dyDescent="0.25">
      <c r="B159" s="1">
        <v>136</v>
      </c>
      <c r="C159" s="3">
        <f t="shared" si="45"/>
        <v>0</v>
      </c>
      <c r="D159" s="5">
        <f t="shared" si="31"/>
        <v>0</v>
      </c>
      <c r="E159" s="3">
        <f t="shared" si="32"/>
        <v>0</v>
      </c>
      <c r="F159" s="121">
        <f t="shared" si="33"/>
        <v>0</v>
      </c>
      <c r="G159" s="3">
        <f t="shared" si="37"/>
        <v>0</v>
      </c>
      <c r="H159" s="3">
        <f t="shared" si="38"/>
        <v>0</v>
      </c>
      <c r="I159" s="13" t="b">
        <f t="shared" si="34"/>
        <v>1</v>
      </c>
      <c r="M159" s="3">
        <f t="shared" si="39"/>
        <v>0</v>
      </c>
      <c r="N159" s="5">
        <f t="shared" si="40"/>
        <v>3320912.3080484536</v>
      </c>
      <c r="O159" s="3">
        <f t="shared" si="41"/>
        <v>0</v>
      </c>
      <c r="P159" s="3">
        <f t="shared" si="42"/>
        <v>0</v>
      </c>
      <c r="Q159" s="3">
        <f t="shared" si="35"/>
        <v>0</v>
      </c>
      <c r="R159" s="71">
        <f t="shared" si="43"/>
        <v>0</v>
      </c>
      <c r="S159" s="3">
        <f t="shared" si="44"/>
        <v>0</v>
      </c>
      <c r="T159" s="13" t="b">
        <f t="shared" si="36"/>
        <v>0</v>
      </c>
    </row>
    <row r="160" spans="2:20" x14ac:dyDescent="0.25">
      <c r="B160" s="1">
        <v>137</v>
      </c>
      <c r="C160" s="3">
        <f t="shared" si="45"/>
        <v>0</v>
      </c>
      <c r="D160" s="5">
        <f t="shared" si="31"/>
        <v>0</v>
      </c>
      <c r="E160" s="3">
        <f t="shared" si="32"/>
        <v>0</v>
      </c>
      <c r="F160" s="121">
        <f t="shared" si="33"/>
        <v>0</v>
      </c>
      <c r="G160" s="3">
        <f t="shared" si="37"/>
        <v>0</v>
      </c>
      <c r="H160" s="3">
        <f t="shared" si="38"/>
        <v>0</v>
      </c>
      <c r="I160" s="13" t="b">
        <f t="shared" si="34"/>
        <v>1</v>
      </c>
      <c r="M160" s="3">
        <f t="shared" si="39"/>
        <v>0</v>
      </c>
      <c r="N160" s="5">
        <f t="shared" si="40"/>
        <v>3320912.3080484536</v>
      </c>
      <c r="O160" s="3">
        <f t="shared" si="41"/>
        <v>0</v>
      </c>
      <c r="P160" s="3">
        <f t="shared" si="42"/>
        <v>0</v>
      </c>
      <c r="Q160" s="3">
        <f t="shared" si="35"/>
        <v>0</v>
      </c>
      <c r="R160" s="71">
        <f t="shared" si="43"/>
        <v>0</v>
      </c>
      <c r="S160" s="3">
        <f t="shared" si="44"/>
        <v>0</v>
      </c>
      <c r="T160" s="13" t="b">
        <f t="shared" si="36"/>
        <v>0</v>
      </c>
    </row>
    <row r="161" spans="2:20" x14ac:dyDescent="0.25">
      <c r="B161" s="1">
        <v>138</v>
      </c>
      <c r="C161" s="3">
        <f t="shared" si="45"/>
        <v>0</v>
      </c>
      <c r="D161" s="5">
        <f t="shared" si="31"/>
        <v>0</v>
      </c>
      <c r="E161" s="3">
        <f t="shared" si="32"/>
        <v>0</v>
      </c>
      <c r="F161" s="121">
        <f t="shared" si="33"/>
        <v>0</v>
      </c>
      <c r="G161" s="3">
        <f t="shared" si="37"/>
        <v>0</v>
      </c>
      <c r="H161" s="3">
        <f t="shared" si="38"/>
        <v>0</v>
      </c>
      <c r="I161" s="13" t="b">
        <f t="shared" si="34"/>
        <v>1</v>
      </c>
      <c r="M161" s="3">
        <f t="shared" si="39"/>
        <v>0</v>
      </c>
      <c r="N161" s="5">
        <f t="shared" si="40"/>
        <v>3320912.3080484536</v>
      </c>
      <c r="O161" s="3">
        <f t="shared" si="41"/>
        <v>0</v>
      </c>
      <c r="P161" s="3">
        <f t="shared" si="42"/>
        <v>0</v>
      </c>
      <c r="Q161" s="3">
        <f t="shared" si="35"/>
        <v>0</v>
      </c>
      <c r="R161" s="71">
        <f t="shared" si="43"/>
        <v>0</v>
      </c>
      <c r="S161" s="3">
        <f t="shared" si="44"/>
        <v>0</v>
      </c>
      <c r="T161" s="13" t="b">
        <f t="shared" si="36"/>
        <v>0</v>
      </c>
    </row>
    <row r="162" spans="2:20" x14ac:dyDescent="0.25">
      <c r="B162" s="1">
        <v>139</v>
      </c>
      <c r="C162" s="3">
        <f t="shared" si="45"/>
        <v>0</v>
      </c>
      <c r="D162" s="5">
        <f t="shared" si="31"/>
        <v>0</v>
      </c>
      <c r="E162" s="3">
        <f t="shared" si="32"/>
        <v>0</v>
      </c>
      <c r="F162" s="121">
        <f t="shared" si="33"/>
        <v>0</v>
      </c>
      <c r="G162" s="3">
        <f t="shared" si="37"/>
        <v>0</v>
      </c>
      <c r="H162" s="3">
        <f t="shared" si="38"/>
        <v>0</v>
      </c>
      <c r="I162" s="13" t="b">
        <f t="shared" si="34"/>
        <v>1</v>
      </c>
      <c r="M162" s="3">
        <f t="shared" si="39"/>
        <v>0</v>
      </c>
      <c r="N162" s="5">
        <f t="shared" si="40"/>
        <v>3320912.3080484536</v>
      </c>
      <c r="O162" s="3">
        <f t="shared" si="41"/>
        <v>0</v>
      </c>
      <c r="P162" s="3">
        <f t="shared" si="42"/>
        <v>0</v>
      </c>
      <c r="Q162" s="3">
        <f t="shared" si="35"/>
        <v>0</v>
      </c>
      <c r="R162" s="71">
        <f t="shared" si="43"/>
        <v>0</v>
      </c>
      <c r="S162" s="3">
        <f t="shared" si="44"/>
        <v>0</v>
      </c>
      <c r="T162" s="13" t="b">
        <f t="shared" si="36"/>
        <v>0</v>
      </c>
    </row>
    <row r="163" spans="2:20" x14ac:dyDescent="0.25">
      <c r="B163" s="1">
        <v>140</v>
      </c>
      <c r="C163" s="3">
        <f t="shared" si="45"/>
        <v>0</v>
      </c>
      <c r="D163" s="5">
        <f t="shared" si="31"/>
        <v>0</v>
      </c>
      <c r="E163" s="3">
        <f t="shared" si="32"/>
        <v>0</v>
      </c>
      <c r="F163" s="121">
        <f t="shared" si="33"/>
        <v>0</v>
      </c>
      <c r="G163" s="3">
        <f t="shared" si="37"/>
        <v>0</v>
      </c>
      <c r="H163" s="3">
        <f t="shared" si="38"/>
        <v>0</v>
      </c>
      <c r="I163" s="13" t="b">
        <f t="shared" si="34"/>
        <v>1</v>
      </c>
      <c r="M163" s="3">
        <f t="shared" si="39"/>
        <v>0</v>
      </c>
      <c r="N163" s="5">
        <f t="shared" si="40"/>
        <v>3320912.3080484536</v>
      </c>
      <c r="O163" s="3">
        <f t="shared" si="41"/>
        <v>0</v>
      </c>
      <c r="P163" s="3">
        <f t="shared" si="42"/>
        <v>0</v>
      </c>
      <c r="Q163" s="3">
        <f t="shared" si="35"/>
        <v>0</v>
      </c>
      <c r="R163" s="71">
        <f t="shared" si="43"/>
        <v>0</v>
      </c>
      <c r="S163" s="3">
        <f t="shared" si="44"/>
        <v>0</v>
      </c>
      <c r="T163" s="13" t="b">
        <f t="shared" si="36"/>
        <v>0</v>
      </c>
    </row>
    <row r="164" spans="2:20" x14ac:dyDescent="0.25">
      <c r="B164" s="1">
        <v>141</v>
      </c>
      <c r="C164" s="3">
        <f t="shared" si="45"/>
        <v>0</v>
      </c>
      <c r="D164" s="5">
        <f t="shared" si="31"/>
        <v>0</v>
      </c>
      <c r="E164" s="3">
        <f t="shared" si="32"/>
        <v>0</v>
      </c>
      <c r="F164" s="121">
        <f t="shared" si="33"/>
        <v>0</v>
      </c>
      <c r="G164" s="3">
        <f t="shared" si="37"/>
        <v>0</v>
      </c>
      <c r="H164" s="3">
        <f t="shared" si="38"/>
        <v>0</v>
      </c>
      <c r="I164" s="13" t="b">
        <f t="shared" si="34"/>
        <v>1</v>
      </c>
      <c r="M164" s="3">
        <f t="shared" si="39"/>
        <v>0</v>
      </c>
      <c r="N164" s="5">
        <f t="shared" si="40"/>
        <v>3320912.3080484536</v>
      </c>
      <c r="O164" s="3">
        <f t="shared" si="41"/>
        <v>0</v>
      </c>
      <c r="P164" s="3">
        <f t="shared" si="42"/>
        <v>0</v>
      </c>
      <c r="Q164" s="3">
        <f t="shared" si="35"/>
        <v>0</v>
      </c>
      <c r="R164" s="71">
        <f t="shared" si="43"/>
        <v>0</v>
      </c>
      <c r="S164" s="3">
        <f t="shared" si="44"/>
        <v>0</v>
      </c>
      <c r="T164" s="13" t="b">
        <f t="shared" si="36"/>
        <v>0</v>
      </c>
    </row>
    <row r="165" spans="2:20" x14ac:dyDescent="0.25">
      <c r="B165" s="1">
        <v>142</v>
      </c>
      <c r="C165" s="3">
        <f t="shared" si="45"/>
        <v>0</v>
      </c>
      <c r="D165" s="5">
        <f t="shared" si="31"/>
        <v>0</v>
      </c>
      <c r="E165" s="3">
        <f t="shared" si="32"/>
        <v>0</v>
      </c>
      <c r="F165" s="121">
        <f t="shared" si="33"/>
        <v>0</v>
      </c>
      <c r="G165" s="3">
        <f t="shared" si="37"/>
        <v>0</v>
      </c>
      <c r="H165" s="3">
        <f t="shared" si="38"/>
        <v>0</v>
      </c>
      <c r="I165" s="13" t="b">
        <f t="shared" si="34"/>
        <v>1</v>
      </c>
      <c r="M165" s="3">
        <f t="shared" si="39"/>
        <v>0</v>
      </c>
      <c r="N165" s="5">
        <f t="shared" si="40"/>
        <v>3320912.3080484536</v>
      </c>
      <c r="O165" s="3">
        <f t="shared" si="41"/>
        <v>0</v>
      </c>
      <c r="P165" s="3">
        <f t="shared" si="42"/>
        <v>0</v>
      </c>
      <c r="Q165" s="3">
        <f t="shared" si="35"/>
        <v>0</v>
      </c>
      <c r="R165" s="71">
        <f t="shared" si="43"/>
        <v>0</v>
      </c>
      <c r="S165" s="3">
        <f t="shared" si="44"/>
        <v>0</v>
      </c>
      <c r="T165" s="13" t="b">
        <f t="shared" si="36"/>
        <v>0</v>
      </c>
    </row>
    <row r="166" spans="2:20" x14ac:dyDescent="0.25">
      <c r="B166" s="1">
        <v>143</v>
      </c>
      <c r="C166" s="3">
        <f t="shared" si="45"/>
        <v>0</v>
      </c>
      <c r="D166" s="5">
        <f t="shared" si="31"/>
        <v>0</v>
      </c>
      <c r="E166" s="3">
        <f t="shared" si="32"/>
        <v>0</v>
      </c>
      <c r="F166" s="121">
        <f t="shared" si="33"/>
        <v>0</v>
      </c>
      <c r="G166" s="3">
        <f t="shared" si="37"/>
        <v>0</v>
      </c>
      <c r="H166" s="3">
        <f t="shared" si="38"/>
        <v>0</v>
      </c>
      <c r="I166" s="13" t="b">
        <f t="shared" si="34"/>
        <v>1</v>
      </c>
      <c r="M166" s="3">
        <f t="shared" si="39"/>
        <v>0</v>
      </c>
      <c r="N166" s="5">
        <f t="shared" si="40"/>
        <v>3320912.3080484536</v>
      </c>
      <c r="O166" s="3">
        <f t="shared" si="41"/>
        <v>0</v>
      </c>
      <c r="P166" s="3">
        <f t="shared" si="42"/>
        <v>0</v>
      </c>
      <c r="Q166" s="3">
        <f t="shared" si="35"/>
        <v>0</v>
      </c>
      <c r="R166" s="71">
        <f t="shared" si="43"/>
        <v>0</v>
      </c>
      <c r="S166" s="3">
        <f t="shared" si="44"/>
        <v>0</v>
      </c>
      <c r="T166" s="13" t="b">
        <f t="shared" si="36"/>
        <v>0</v>
      </c>
    </row>
    <row r="167" spans="2:20" x14ac:dyDescent="0.25">
      <c r="B167" s="1">
        <v>144</v>
      </c>
      <c r="C167" s="3">
        <f t="shared" si="45"/>
        <v>0</v>
      </c>
      <c r="D167" s="5">
        <f t="shared" si="31"/>
        <v>0</v>
      </c>
      <c r="E167" s="3">
        <f t="shared" si="32"/>
        <v>0</v>
      </c>
      <c r="F167" s="121">
        <f t="shared" si="33"/>
        <v>0</v>
      </c>
      <c r="G167" s="3">
        <f t="shared" si="37"/>
        <v>0</v>
      </c>
      <c r="H167" s="3">
        <f t="shared" si="38"/>
        <v>0</v>
      </c>
      <c r="I167" s="13" t="b">
        <f t="shared" si="34"/>
        <v>1</v>
      </c>
      <c r="M167" s="3">
        <f t="shared" si="39"/>
        <v>0</v>
      </c>
      <c r="N167" s="5">
        <f t="shared" si="40"/>
        <v>3320912.3080484536</v>
      </c>
      <c r="O167" s="3">
        <f t="shared" si="41"/>
        <v>0</v>
      </c>
      <c r="P167" s="3">
        <f t="shared" si="42"/>
        <v>0</v>
      </c>
      <c r="Q167" s="3">
        <f t="shared" si="35"/>
        <v>0</v>
      </c>
      <c r="R167" s="71">
        <f t="shared" si="43"/>
        <v>0</v>
      </c>
      <c r="S167" s="3">
        <f t="shared" si="44"/>
        <v>0</v>
      </c>
      <c r="T167" s="13" t="b">
        <f t="shared" si="36"/>
        <v>0</v>
      </c>
    </row>
    <row r="168" spans="2:20" x14ac:dyDescent="0.25">
      <c r="B168" s="1">
        <v>145</v>
      </c>
      <c r="C168" s="3">
        <f t="shared" si="45"/>
        <v>0</v>
      </c>
      <c r="D168" s="5">
        <f t="shared" si="31"/>
        <v>0</v>
      </c>
      <c r="E168" s="3">
        <f t="shared" si="32"/>
        <v>0</v>
      </c>
      <c r="F168" s="121">
        <f t="shared" si="33"/>
        <v>0</v>
      </c>
      <c r="G168" s="3">
        <f t="shared" si="37"/>
        <v>0</v>
      </c>
      <c r="H168" s="3">
        <f t="shared" si="38"/>
        <v>0</v>
      </c>
      <c r="I168" s="13" t="b">
        <f t="shared" si="34"/>
        <v>1</v>
      </c>
      <c r="M168" s="3">
        <f t="shared" si="39"/>
        <v>0</v>
      </c>
      <c r="N168" s="5">
        <f t="shared" si="40"/>
        <v>3320912.3080484536</v>
      </c>
      <c r="O168" s="3">
        <f t="shared" si="41"/>
        <v>0</v>
      </c>
      <c r="P168" s="3">
        <f t="shared" si="42"/>
        <v>0</v>
      </c>
      <c r="Q168" s="3">
        <f t="shared" si="35"/>
        <v>0</v>
      </c>
      <c r="R168" s="71">
        <f t="shared" si="43"/>
        <v>0</v>
      </c>
      <c r="S168" s="3">
        <f t="shared" si="44"/>
        <v>0</v>
      </c>
      <c r="T168" s="13" t="b">
        <f t="shared" si="36"/>
        <v>0</v>
      </c>
    </row>
    <row r="169" spans="2:20" x14ac:dyDescent="0.25">
      <c r="B169" s="1">
        <v>146</v>
      </c>
      <c r="C169" s="3">
        <f t="shared" si="45"/>
        <v>0</v>
      </c>
      <c r="D169" s="5">
        <f t="shared" si="31"/>
        <v>0</v>
      </c>
      <c r="E169" s="3">
        <f t="shared" si="32"/>
        <v>0</v>
      </c>
      <c r="F169" s="121">
        <f t="shared" si="33"/>
        <v>0</v>
      </c>
      <c r="G169" s="3">
        <f t="shared" si="37"/>
        <v>0</v>
      </c>
      <c r="H169" s="3">
        <f t="shared" si="38"/>
        <v>0</v>
      </c>
      <c r="I169" s="13" t="b">
        <f t="shared" si="34"/>
        <v>1</v>
      </c>
      <c r="M169" s="3">
        <f t="shared" si="39"/>
        <v>0</v>
      </c>
      <c r="N169" s="5">
        <f t="shared" si="40"/>
        <v>3320912.3080484536</v>
      </c>
      <c r="O169" s="3">
        <f t="shared" si="41"/>
        <v>0</v>
      </c>
      <c r="P169" s="3">
        <f t="shared" si="42"/>
        <v>0</v>
      </c>
      <c r="Q169" s="3">
        <f t="shared" si="35"/>
        <v>0</v>
      </c>
      <c r="R169" s="71">
        <f t="shared" si="43"/>
        <v>0</v>
      </c>
      <c r="S169" s="3">
        <f t="shared" si="44"/>
        <v>0</v>
      </c>
      <c r="T169" s="13" t="b">
        <f t="shared" si="36"/>
        <v>0</v>
      </c>
    </row>
    <row r="170" spans="2:20" x14ac:dyDescent="0.25">
      <c r="B170" s="1">
        <v>147</v>
      </c>
      <c r="C170" s="3">
        <f t="shared" si="45"/>
        <v>0</v>
      </c>
      <c r="D170" s="5">
        <f t="shared" si="31"/>
        <v>0</v>
      </c>
      <c r="E170" s="3">
        <f t="shared" si="32"/>
        <v>0</v>
      </c>
      <c r="F170" s="121">
        <f t="shared" si="33"/>
        <v>0</v>
      </c>
      <c r="G170" s="3">
        <f t="shared" si="37"/>
        <v>0</v>
      </c>
      <c r="H170" s="3">
        <f t="shared" si="38"/>
        <v>0</v>
      </c>
      <c r="I170" s="13" t="b">
        <f t="shared" si="34"/>
        <v>1</v>
      </c>
      <c r="M170" s="3">
        <f t="shared" si="39"/>
        <v>0</v>
      </c>
      <c r="N170" s="5">
        <f t="shared" si="40"/>
        <v>3320912.3080484536</v>
      </c>
      <c r="O170" s="3">
        <f t="shared" si="41"/>
        <v>0</v>
      </c>
      <c r="P170" s="3">
        <f t="shared" si="42"/>
        <v>0</v>
      </c>
      <c r="Q170" s="3">
        <f t="shared" si="35"/>
        <v>0</v>
      </c>
      <c r="R170" s="71">
        <f t="shared" si="43"/>
        <v>0</v>
      </c>
      <c r="S170" s="3">
        <f t="shared" si="44"/>
        <v>0</v>
      </c>
      <c r="T170" s="13" t="b">
        <f t="shared" si="36"/>
        <v>0</v>
      </c>
    </row>
    <row r="171" spans="2:20" x14ac:dyDescent="0.25">
      <c r="B171" s="1">
        <v>148</v>
      </c>
      <c r="C171" s="3">
        <f t="shared" si="45"/>
        <v>0</v>
      </c>
      <c r="D171" s="5">
        <f t="shared" si="31"/>
        <v>0</v>
      </c>
      <c r="E171" s="3">
        <f t="shared" si="32"/>
        <v>0</v>
      </c>
      <c r="F171" s="121">
        <f t="shared" si="33"/>
        <v>0</v>
      </c>
      <c r="G171" s="3">
        <f t="shared" si="37"/>
        <v>0</v>
      </c>
      <c r="H171" s="3">
        <f t="shared" si="38"/>
        <v>0</v>
      </c>
      <c r="I171" s="13" t="b">
        <f t="shared" si="34"/>
        <v>1</v>
      </c>
      <c r="M171" s="3">
        <f t="shared" si="39"/>
        <v>0</v>
      </c>
      <c r="N171" s="5">
        <f t="shared" si="40"/>
        <v>3320912.3080484536</v>
      </c>
      <c r="O171" s="3">
        <f t="shared" si="41"/>
        <v>0</v>
      </c>
      <c r="P171" s="3">
        <f t="shared" si="42"/>
        <v>0</v>
      </c>
      <c r="Q171" s="3">
        <f t="shared" si="35"/>
        <v>0</v>
      </c>
      <c r="R171" s="71">
        <f t="shared" si="43"/>
        <v>0</v>
      </c>
      <c r="S171" s="3">
        <f t="shared" si="44"/>
        <v>0</v>
      </c>
      <c r="T171" s="13" t="b">
        <f t="shared" si="36"/>
        <v>0</v>
      </c>
    </row>
    <row r="172" spans="2:20" x14ac:dyDescent="0.25">
      <c r="B172" s="1">
        <v>149</v>
      </c>
      <c r="C172" s="3">
        <f t="shared" si="45"/>
        <v>0</v>
      </c>
      <c r="D172" s="5">
        <f t="shared" si="31"/>
        <v>0</v>
      </c>
      <c r="E172" s="3">
        <f t="shared" si="32"/>
        <v>0</v>
      </c>
      <c r="F172" s="121">
        <f t="shared" si="33"/>
        <v>0</v>
      </c>
      <c r="G172" s="3">
        <f t="shared" si="37"/>
        <v>0</v>
      </c>
      <c r="H172" s="3">
        <f t="shared" si="38"/>
        <v>0</v>
      </c>
      <c r="I172" s="13" t="b">
        <f t="shared" si="34"/>
        <v>1</v>
      </c>
      <c r="M172" s="3">
        <f t="shared" si="39"/>
        <v>0</v>
      </c>
      <c r="N172" s="5">
        <f t="shared" si="40"/>
        <v>3320912.3080484536</v>
      </c>
      <c r="O172" s="3">
        <f t="shared" si="41"/>
        <v>0</v>
      </c>
      <c r="P172" s="3">
        <f t="shared" si="42"/>
        <v>0</v>
      </c>
      <c r="Q172" s="3">
        <f t="shared" si="35"/>
        <v>0</v>
      </c>
      <c r="R172" s="71">
        <f t="shared" si="43"/>
        <v>0</v>
      </c>
      <c r="S172" s="3">
        <f t="shared" si="44"/>
        <v>0</v>
      </c>
      <c r="T172" s="13" t="b">
        <f t="shared" si="36"/>
        <v>0</v>
      </c>
    </row>
    <row r="173" spans="2:20" x14ac:dyDescent="0.25">
      <c r="B173" s="1">
        <v>150</v>
      </c>
      <c r="C173" s="3">
        <f t="shared" si="45"/>
        <v>0</v>
      </c>
      <c r="D173" s="5">
        <f t="shared" si="31"/>
        <v>0</v>
      </c>
      <c r="E173" s="3">
        <f t="shared" si="32"/>
        <v>0</v>
      </c>
      <c r="F173" s="121">
        <f t="shared" si="33"/>
        <v>0</v>
      </c>
      <c r="G173" s="3">
        <f t="shared" si="37"/>
        <v>0</v>
      </c>
      <c r="H173" s="3">
        <f t="shared" si="38"/>
        <v>0</v>
      </c>
      <c r="I173" s="13" t="b">
        <f t="shared" si="34"/>
        <v>1</v>
      </c>
      <c r="M173" s="3">
        <f t="shared" si="39"/>
        <v>0</v>
      </c>
      <c r="N173" s="5">
        <f t="shared" si="40"/>
        <v>3320912.3080484536</v>
      </c>
      <c r="O173" s="3">
        <f t="shared" si="41"/>
        <v>0</v>
      </c>
      <c r="P173" s="3">
        <f t="shared" si="42"/>
        <v>0</v>
      </c>
      <c r="Q173" s="3">
        <f t="shared" si="35"/>
        <v>0</v>
      </c>
      <c r="R173" s="71">
        <f t="shared" si="43"/>
        <v>0</v>
      </c>
      <c r="S173" s="3">
        <f t="shared" si="44"/>
        <v>0</v>
      </c>
      <c r="T173" s="13" t="b">
        <f t="shared" si="36"/>
        <v>0</v>
      </c>
    </row>
    <row r="174" spans="2:20" x14ac:dyDescent="0.25">
      <c r="B174" s="1">
        <v>151</v>
      </c>
      <c r="C174" s="3">
        <f t="shared" si="45"/>
        <v>0</v>
      </c>
      <c r="D174" s="5">
        <f t="shared" si="31"/>
        <v>0</v>
      </c>
      <c r="E174" s="3">
        <f t="shared" si="32"/>
        <v>0</v>
      </c>
      <c r="F174" s="121">
        <f t="shared" si="33"/>
        <v>0</v>
      </c>
      <c r="G174" s="3">
        <f t="shared" si="37"/>
        <v>0</v>
      </c>
      <c r="H174" s="3">
        <f t="shared" si="38"/>
        <v>0</v>
      </c>
      <c r="I174" s="13" t="b">
        <f t="shared" si="34"/>
        <v>1</v>
      </c>
      <c r="M174" s="3">
        <f t="shared" si="39"/>
        <v>0</v>
      </c>
      <c r="N174" s="5">
        <f t="shared" si="40"/>
        <v>3320912.3080484536</v>
      </c>
      <c r="O174" s="3">
        <f t="shared" si="41"/>
        <v>0</v>
      </c>
      <c r="P174" s="3">
        <f t="shared" si="42"/>
        <v>0</v>
      </c>
      <c r="Q174" s="3">
        <f t="shared" si="35"/>
        <v>0</v>
      </c>
      <c r="R174" s="71">
        <f t="shared" si="43"/>
        <v>0</v>
      </c>
      <c r="S174" s="3">
        <f t="shared" si="44"/>
        <v>0</v>
      </c>
      <c r="T174" s="13" t="b">
        <f t="shared" si="36"/>
        <v>0</v>
      </c>
    </row>
    <row r="175" spans="2:20" x14ac:dyDescent="0.25">
      <c r="B175" s="1">
        <v>152</v>
      </c>
      <c r="C175" s="3">
        <f t="shared" si="45"/>
        <v>0</v>
      </c>
      <c r="D175" s="5">
        <f t="shared" si="31"/>
        <v>0</v>
      </c>
      <c r="E175" s="3">
        <f t="shared" si="32"/>
        <v>0</v>
      </c>
      <c r="F175" s="121">
        <f t="shared" si="33"/>
        <v>0</v>
      </c>
      <c r="G175" s="3">
        <f t="shared" si="37"/>
        <v>0</v>
      </c>
      <c r="H175" s="3">
        <f t="shared" si="38"/>
        <v>0</v>
      </c>
      <c r="I175" s="13" t="b">
        <f t="shared" si="34"/>
        <v>1</v>
      </c>
      <c r="M175" s="3">
        <f t="shared" si="39"/>
        <v>0</v>
      </c>
      <c r="N175" s="5">
        <f t="shared" si="40"/>
        <v>3320912.3080484536</v>
      </c>
      <c r="O175" s="3">
        <f t="shared" si="41"/>
        <v>0</v>
      </c>
      <c r="P175" s="3">
        <f t="shared" si="42"/>
        <v>0</v>
      </c>
      <c r="Q175" s="3">
        <f t="shared" si="35"/>
        <v>0</v>
      </c>
      <c r="R175" s="71">
        <f t="shared" si="43"/>
        <v>0</v>
      </c>
      <c r="S175" s="3">
        <f t="shared" si="44"/>
        <v>0</v>
      </c>
      <c r="T175" s="13" t="b">
        <f t="shared" si="36"/>
        <v>0</v>
      </c>
    </row>
    <row r="176" spans="2:20" x14ac:dyDescent="0.25">
      <c r="B176" s="1">
        <v>153</v>
      </c>
      <c r="C176" s="3">
        <f t="shared" si="45"/>
        <v>0</v>
      </c>
      <c r="D176" s="5">
        <f t="shared" si="31"/>
        <v>0</v>
      </c>
      <c r="E176" s="3">
        <f t="shared" si="32"/>
        <v>0</v>
      </c>
      <c r="F176" s="121">
        <f t="shared" si="33"/>
        <v>0</v>
      </c>
      <c r="G176" s="3">
        <f t="shared" si="37"/>
        <v>0</v>
      </c>
      <c r="H176" s="3">
        <f t="shared" si="38"/>
        <v>0</v>
      </c>
      <c r="I176" s="13" t="b">
        <f t="shared" si="34"/>
        <v>1</v>
      </c>
      <c r="M176" s="3">
        <f t="shared" si="39"/>
        <v>0</v>
      </c>
      <c r="N176" s="5">
        <f t="shared" si="40"/>
        <v>3320912.3080484536</v>
      </c>
      <c r="O176" s="3">
        <f t="shared" si="41"/>
        <v>0</v>
      </c>
      <c r="P176" s="3">
        <f t="shared" si="42"/>
        <v>0</v>
      </c>
      <c r="Q176" s="3">
        <f t="shared" si="35"/>
        <v>0</v>
      </c>
      <c r="R176" s="71">
        <f t="shared" si="43"/>
        <v>0</v>
      </c>
      <c r="S176" s="3">
        <f t="shared" si="44"/>
        <v>0</v>
      </c>
      <c r="T176" s="13" t="b">
        <f t="shared" si="36"/>
        <v>0</v>
      </c>
    </row>
    <row r="177" spans="2:20" x14ac:dyDescent="0.25">
      <c r="B177" s="1">
        <v>154</v>
      </c>
      <c r="C177" s="3">
        <f t="shared" si="45"/>
        <v>0</v>
      </c>
      <c r="D177" s="5">
        <f t="shared" si="31"/>
        <v>0</v>
      </c>
      <c r="E177" s="3">
        <f t="shared" si="32"/>
        <v>0</v>
      </c>
      <c r="F177" s="121">
        <f t="shared" si="33"/>
        <v>0</v>
      </c>
      <c r="G177" s="3">
        <f t="shared" si="37"/>
        <v>0</v>
      </c>
      <c r="H177" s="3">
        <f t="shared" si="38"/>
        <v>0</v>
      </c>
      <c r="I177" s="13" t="b">
        <f t="shared" si="34"/>
        <v>1</v>
      </c>
      <c r="M177" s="3">
        <f t="shared" si="39"/>
        <v>0</v>
      </c>
      <c r="N177" s="5">
        <f t="shared" si="40"/>
        <v>3320912.3080484536</v>
      </c>
      <c r="O177" s="3">
        <f t="shared" si="41"/>
        <v>0</v>
      </c>
      <c r="P177" s="3">
        <f t="shared" si="42"/>
        <v>0</v>
      </c>
      <c r="Q177" s="3">
        <f t="shared" si="35"/>
        <v>0</v>
      </c>
      <c r="R177" s="71">
        <f t="shared" si="43"/>
        <v>0</v>
      </c>
      <c r="S177" s="3">
        <f t="shared" si="44"/>
        <v>0</v>
      </c>
      <c r="T177" s="13" t="b">
        <f t="shared" si="36"/>
        <v>0</v>
      </c>
    </row>
    <row r="178" spans="2:20" x14ac:dyDescent="0.25">
      <c r="B178" s="1">
        <v>155</v>
      </c>
      <c r="C178" s="3">
        <f t="shared" si="45"/>
        <v>0</v>
      </c>
      <c r="D178" s="5">
        <f t="shared" si="31"/>
        <v>0</v>
      </c>
      <c r="E178" s="3">
        <f t="shared" si="32"/>
        <v>0</v>
      </c>
      <c r="F178" s="121">
        <f t="shared" si="33"/>
        <v>0</v>
      </c>
      <c r="G178" s="3">
        <f t="shared" si="37"/>
        <v>0</v>
      </c>
      <c r="H178" s="3">
        <f t="shared" si="38"/>
        <v>0</v>
      </c>
      <c r="I178" s="13" t="b">
        <f t="shared" si="34"/>
        <v>1</v>
      </c>
      <c r="M178" s="3">
        <f t="shared" si="39"/>
        <v>0</v>
      </c>
      <c r="N178" s="5">
        <f t="shared" si="40"/>
        <v>3320912.3080484536</v>
      </c>
      <c r="O178" s="3">
        <f t="shared" si="41"/>
        <v>0</v>
      </c>
      <c r="P178" s="3">
        <f t="shared" si="42"/>
        <v>0</v>
      </c>
      <c r="Q178" s="3">
        <f t="shared" si="35"/>
        <v>0</v>
      </c>
      <c r="R178" s="71">
        <f t="shared" si="43"/>
        <v>0</v>
      </c>
      <c r="S178" s="3">
        <f t="shared" si="44"/>
        <v>0</v>
      </c>
      <c r="T178" s="13" t="b">
        <f t="shared" si="36"/>
        <v>0</v>
      </c>
    </row>
    <row r="179" spans="2:20" x14ac:dyDescent="0.25">
      <c r="B179" s="1">
        <v>156</v>
      </c>
      <c r="C179" s="3">
        <f t="shared" si="45"/>
        <v>0</v>
      </c>
      <c r="D179" s="5">
        <f t="shared" si="31"/>
        <v>0</v>
      </c>
      <c r="E179" s="3">
        <f t="shared" si="32"/>
        <v>0</v>
      </c>
      <c r="F179" s="121">
        <f t="shared" si="33"/>
        <v>0</v>
      </c>
      <c r="G179" s="3">
        <f t="shared" si="37"/>
        <v>0</v>
      </c>
      <c r="H179" s="3">
        <f t="shared" si="38"/>
        <v>0</v>
      </c>
      <c r="I179" s="13" t="b">
        <f t="shared" si="34"/>
        <v>1</v>
      </c>
      <c r="M179" s="3">
        <f t="shared" si="39"/>
        <v>0</v>
      </c>
      <c r="N179" s="5">
        <f t="shared" si="40"/>
        <v>3320912.3080484536</v>
      </c>
      <c r="O179" s="3">
        <f t="shared" si="41"/>
        <v>0</v>
      </c>
      <c r="P179" s="3">
        <f t="shared" si="42"/>
        <v>0</v>
      </c>
      <c r="Q179" s="3">
        <f t="shared" si="35"/>
        <v>0</v>
      </c>
      <c r="R179" s="71">
        <f t="shared" si="43"/>
        <v>0</v>
      </c>
      <c r="S179" s="3">
        <f t="shared" si="44"/>
        <v>0</v>
      </c>
      <c r="T179" s="13" t="b">
        <f t="shared" si="36"/>
        <v>0</v>
      </c>
    </row>
    <row r="180" spans="2:20" x14ac:dyDescent="0.25">
      <c r="B180" s="1">
        <v>157</v>
      </c>
      <c r="C180" s="3">
        <f t="shared" si="45"/>
        <v>0</v>
      </c>
      <c r="D180" s="5">
        <f t="shared" si="31"/>
        <v>0</v>
      </c>
      <c r="E180" s="3">
        <f t="shared" si="32"/>
        <v>0</v>
      </c>
      <c r="F180" s="121">
        <f t="shared" si="33"/>
        <v>0</v>
      </c>
      <c r="G180" s="3">
        <f t="shared" si="37"/>
        <v>0</v>
      </c>
      <c r="H180" s="3">
        <f t="shared" si="38"/>
        <v>0</v>
      </c>
      <c r="I180" s="13" t="b">
        <f t="shared" si="34"/>
        <v>1</v>
      </c>
      <c r="M180" s="3">
        <f t="shared" si="39"/>
        <v>0</v>
      </c>
      <c r="N180" s="5">
        <f t="shared" si="40"/>
        <v>3320912.3080484536</v>
      </c>
      <c r="O180" s="3">
        <f t="shared" si="41"/>
        <v>0</v>
      </c>
      <c r="P180" s="3">
        <f t="shared" si="42"/>
        <v>0</v>
      </c>
      <c r="Q180" s="3">
        <f t="shared" si="35"/>
        <v>0</v>
      </c>
      <c r="R180" s="71">
        <f t="shared" si="43"/>
        <v>0</v>
      </c>
      <c r="S180" s="3">
        <f t="shared" si="44"/>
        <v>0</v>
      </c>
      <c r="T180" s="13" t="b">
        <f t="shared" si="36"/>
        <v>0</v>
      </c>
    </row>
    <row r="181" spans="2:20" x14ac:dyDescent="0.25">
      <c r="B181" s="1">
        <v>158</v>
      </c>
      <c r="C181" s="3">
        <f t="shared" si="45"/>
        <v>0</v>
      </c>
      <c r="D181" s="5">
        <f t="shared" si="31"/>
        <v>0</v>
      </c>
      <c r="E181" s="3">
        <f t="shared" si="32"/>
        <v>0</v>
      </c>
      <c r="F181" s="121">
        <f t="shared" si="33"/>
        <v>0</v>
      </c>
      <c r="G181" s="3">
        <f t="shared" si="37"/>
        <v>0</v>
      </c>
      <c r="H181" s="3">
        <f t="shared" si="38"/>
        <v>0</v>
      </c>
      <c r="I181" s="13" t="b">
        <f t="shared" si="34"/>
        <v>1</v>
      </c>
      <c r="M181" s="3">
        <f t="shared" si="39"/>
        <v>0</v>
      </c>
      <c r="N181" s="5">
        <f t="shared" si="40"/>
        <v>3320912.3080484536</v>
      </c>
      <c r="O181" s="3">
        <f t="shared" si="41"/>
        <v>0</v>
      </c>
      <c r="P181" s="3">
        <f t="shared" si="42"/>
        <v>0</v>
      </c>
      <c r="Q181" s="3">
        <f t="shared" si="35"/>
        <v>0</v>
      </c>
      <c r="R181" s="71">
        <f t="shared" si="43"/>
        <v>0</v>
      </c>
      <c r="S181" s="3">
        <f t="shared" si="44"/>
        <v>0</v>
      </c>
      <c r="T181" s="13" t="b">
        <f t="shared" si="36"/>
        <v>0</v>
      </c>
    </row>
    <row r="182" spans="2:20" x14ac:dyDescent="0.25">
      <c r="B182" s="1">
        <v>159</v>
      </c>
      <c r="C182" s="3">
        <f t="shared" si="45"/>
        <v>0</v>
      </c>
      <c r="D182" s="5">
        <f t="shared" si="31"/>
        <v>0</v>
      </c>
      <c r="E182" s="3">
        <f t="shared" si="32"/>
        <v>0</v>
      </c>
      <c r="F182" s="121">
        <f t="shared" si="33"/>
        <v>0</v>
      </c>
      <c r="G182" s="3">
        <f t="shared" si="37"/>
        <v>0</v>
      </c>
      <c r="H182" s="3">
        <f t="shared" si="38"/>
        <v>0</v>
      </c>
      <c r="I182" s="13" t="b">
        <f t="shared" si="34"/>
        <v>1</v>
      </c>
      <c r="M182" s="3">
        <f t="shared" si="39"/>
        <v>0</v>
      </c>
      <c r="N182" s="5">
        <f t="shared" si="40"/>
        <v>3320912.3080484536</v>
      </c>
      <c r="O182" s="3">
        <f t="shared" si="41"/>
        <v>0</v>
      </c>
      <c r="P182" s="3">
        <f t="shared" si="42"/>
        <v>0</v>
      </c>
      <c r="Q182" s="3">
        <f t="shared" si="35"/>
        <v>0</v>
      </c>
      <c r="R182" s="71">
        <f t="shared" si="43"/>
        <v>0</v>
      </c>
      <c r="S182" s="3">
        <f t="shared" si="44"/>
        <v>0</v>
      </c>
      <c r="T182" s="13" t="b">
        <f t="shared" si="36"/>
        <v>0</v>
      </c>
    </row>
    <row r="183" spans="2:20" x14ac:dyDescent="0.25">
      <c r="B183" s="1">
        <v>160</v>
      </c>
      <c r="C183" s="3">
        <f t="shared" si="45"/>
        <v>0</v>
      </c>
      <c r="D183" s="5">
        <f t="shared" si="31"/>
        <v>0</v>
      </c>
      <c r="E183" s="3">
        <f t="shared" si="32"/>
        <v>0</v>
      </c>
      <c r="F183" s="121">
        <f t="shared" si="33"/>
        <v>0</v>
      </c>
      <c r="G183" s="3">
        <f t="shared" si="37"/>
        <v>0</v>
      </c>
      <c r="H183" s="3">
        <f t="shared" si="38"/>
        <v>0</v>
      </c>
      <c r="I183" s="13" t="b">
        <f t="shared" si="34"/>
        <v>1</v>
      </c>
      <c r="M183" s="3">
        <f t="shared" si="39"/>
        <v>0</v>
      </c>
      <c r="N183" s="5">
        <f t="shared" si="40"/>
        <v>3320912.3080484536</v>
      </c>
      <c r="O183" s="3">
        <f t="shared" si="41"/>
        <v>0</v>
      </c>
      <c r="P183" s="3">
        <f t="shared" si="42"/>
        <v>0</v>
      </c>
      <c r="Q183" s="3">
        <f t="shared" si="35"/>
        <v>0</v>
      </c>
      <c r="R183" s="71">
        <f t="shared" si="43"/>
        <v>0</v>
      </c>
      <c r="S183" s="3">
        <f t="shared" si="44"/>
        <v>0</v>
      </c>
      <c r="T183" s="13" t="b">
        <f t="shared" si="36"/>
        <v>0</v>
      </c>
    </row>
    <row r="184" spans="2:20" x14ac:dyDescent="0.25">
      <c r="B184" s="1">
        <v>161</v>
      </c>
      <c r="C184" s="3">
        <f t="shared" si="45"/>
        <v>0</v>
      </c>
      <c r="D184" s="5">
        <f t="shared" si="31"/>
        <v>0</v>
      </c>
      <c r="E184" s="3">
        <f t="shared" si="32"/>
        <v>0</v>
      </c>
      <c r="F184" s="121">
        <f t="shared" si="33"/>
        <v>0</v>
      </c>
      <c r="G184" s="3">
        <f t="shared" si="37"/>
        <v>0</v>
      </c>
      <c r="H184" s="3">
        <f t="shared" si="38"/>
        <v>0</v>
      </c>
      <c r="I184" s="13" t="b">
        <f t="shared" si="34"/>
        <v>1</v>
      </c>
      <c r="M184" s="3">
        <f t="shared" si="39"/>
        <v>0</v>
      </c>
      <c r="N184" s="5">
        <f t="shared" si="40"/>
        <v>3320912.3080484536</v>
      </c>
      <c r="O184" s="3">
        <f t="shared" si="41"/>
        <v>0</v>
      </c>
      <c r="P184" s="3">
        <f t="shared" si="42"/>
        <v>0</v>
      </c>
      <c r="Q184" s="3">
        <f t="shared" si="35"/>
        <v>0</v>
      </c>
      <c r="R184" s="71">
        <f t="shared" si="43"/>
        <v>0</v>
      </c>
      <c r="S184" s="3">
        <f t="shared" si="44"/>
        <v>0</v>
      </c>
      <c r="T184" s="13" t="b">
        <f t="shared" si="36"/>
        <v>0</v>
      </c>
    </row>
    <row r="185" spans="2:20" x14ac:dyDescent="0.25">
      <c r="B185" s="1">
        <v>162</v>
      </c>
      <c r="C185" s="3">
        <f t="shared" si="45"/>
        <v>0</v>
      </c>
      <c r="D185" s="5">
        <f t="shared" si="31"/>
        <v>0</v>
      </c>
      <c r="E185" s="3">
        <f t="shared" si="32"/>
        <v>0</v>
      </c>
      <c r="F185" s="121">
        <f t="shared" si="33"/>
        <v>0</v>
      </c>
      <c r="G185" s="3">
        <f t="shared" si="37"/>
        <v>0</v>
      </c>
      <c r="H185" s="3">
        <f t="shared" si="38"/>
        <v>0</v>
      </c>
      <c r="I185" s="13" t="b">
        <f t="shared" si="34"/>
        <v>1</v>
      </c>
      <c r="M185" s="3">
        <f t="shared" si="39"/>
        <v>0</v>
      </c>
      <c r="N185" s="5">
        <f t="shared" si="40"/>
        <v>3320912.3080484536</v>
      </c>
      <c r="O185" s="3">
        <f t="shared" si="41"/>
        <v>0</v>
      </c>
      <c r="P185" s="3">
        <f t="shared" si="42"/>
        <v>0</v>
      </c>
      <c r="Q185" s="3">
        <f t="shared" si="35"/>
        <v>0</v>
      </c>
      <c r="R185" s="71">
        <f t="shared" si="43"/>
        <v>0</v>
      </c>
      <c r="S185" s="3">
        <f t="shared" si="44"/>
        <v>0</v>
      </c>
      <c r="T185" s="13" t="b">
        <f t="shared" si="36"/>
        <v>0</v>
      </c>
    </row>
    <row r="186" spans="2:20" x14ac:dyDescent="0.25">
      <c r="B186" s="1">
        <v>163</v>
      </c>
      <c r="C186" s="3">
        <f t="shared" si="45"/>
        <v>0</v>
      </c>
      <c r="D186" s="5">
        <f t="shared" si="31"/>
        <v>0</v>
      </c>
      <c r="E186" s="3">
        <f t="shared" si="32"/>
        <v>0</v>
      </c>
      <c r="F186" s="121">
        <f t="shared" si="33"/>
        <v>0</v>
      </c>
      <c r="G186" s="3">
        <f t="shared" si="37"/>
        <v>0</v>
      </c>
      <c r="H186" s="3">
        <f t="shared" si="38"/>
        <v>0</v>
      </c>
      <c r="I186" s="13" t="b">
        <f t="shared" si="34"/>
        <v>1</v>
      </c>
      <c r="M186" s="3">
        <f t="shared" si="39"/>
        <v>0</v>
      </c>
      <c r="N186" s="5">
        <f t="shared" si="40"/>
        <v>3320912.3080484536</v>
      </c>
      <c r="O186" s="3">
        <f t="shared" si="41"/>
        <v>0</v>
      </c>
      <c r="P186" s="3">
        <f t="shared" si="42"/>
        <v>0</v>
      </c>
      <c r="Q186" s="3">
        <f t="shared" si="35"/>
        <v>0</v>
      </c>
      <c r="R186" s="71">
        <f t="shared" si="43"/>
        <v>0</v>
      </c>
      <c r="S186" s="3">
        <f t="shared" si="44"/>
        <v>0</v>
      </c>
      <c r="T186" s="13" t="b">
        <f t="shared" si="36"/>
        <v>0</v>
      </c>
    </row>
    <row r="187" spans="2:20" x14ac:dyDescent="0.25">
      <c r="B187" s="1">
        <v>164</v>
      </c>
      <c r="C187" s="3">
        <f t="shared" si="45"/>
        <v>0</v>
      </c>
      <c r="D187" s="5">
        <f t="shared" si="31"/>
        <v>0</v>
      </c>
      <c r="E187" s="3">
        <f t="shared" si="32"/>
        <v>0</v>
      </c>
      <c r="F187" s="121">
        <f t="shared" si="33"/>
        <v>0</v>
      </c>
      <c r="G187" s="3">
        <f t="shared" si="37"/>
        <v>0</v>
      </c>
      <c r="H187" s="3">
        <f t="shared" si="38"/>
        <v>0</v>
      </c>
      <c r="I187" s="13" t="b">
        <f t="shared" si="34"/>
        <v>1</v>
      </c>
      <c r="M187" s="3">
        <f t="shared" si="39"/>
        <v>0</v>
      </c>
      <c r="N187" s="5">
        <f t="shared" si="40"/>
        <v>3320912.3080484536</v>
      </c>
      <c r="O187" s="3">
        <f t="shared" si="41"/>
        <v>0</v>
      </c>
      <c r="P187" s="3">
        <f t="shared" si="42"/>
        <v>0</v>
      </c>
      <c r="Q187" s="3">
        <f t="shared" si="35"/>
        <v>0</v>
      </c>
      <c r="R187" s="71">
        <f t="shared" si="43"/>
        <v>0</v>
      </c>
      <c r="S187" s="3">
        <f t="shared" si="44"/>
        <v>0</v>
      </c>
      <c r="T187" s="13" t="b">
        <f t="shared" si="36"/>
        <v>0</v>
      </c>
    </row>
    <row r="188" spans="2:20" x14ac:dyDescent="0.25">
      <c r="B188" s="1">
        <v>165</v>
      </c>
      <c r="C188" s="3">
        <f t="shared" si="45"/>
        <v>0</v>
      </c>
      <c r="D188" s="5">
        <f t="shared" si="31"/>
        <v>0</v>
      </c>
      <c r="E188" s="3">
        <f t="shared" si="32"/>
        <v>0</v>
      </c>
      <c r="F188" s="121">
        <f t="shared" si="33"/>
        <v>0</v>
      </c>
      <c r="G188" s="3">
        <f t="shared" si="37"/>
        <v>0</v>
      </c>
      <c r="H188" s="3">
        <f t="shared" si="38"/>
        <v>0</v>
      </c>
      <c r="I188" s="13" t="b">
        <f t="shared" si="34"/>
        <v>1</v>
      </c>
      <c r="M188" s="3">
        <f t="shared" si="39"/>
        <v>0</v>
      </c>
      <c r="N188" s="5">
        <f t="shared" si="40"/>
        <v>3320912.3080484536</v>
      </c>
      <c r="O188" s="3">
        <f t="shared" si="41"/>
        <v>0</v>
      </c>
      <c r="P188" s="3">
        <f t="shared" si="42"/>
        <v>0</v>
      </c>
      <c r="Q188" s="3">
        <f t="shared" si="35"/>
        <v>0</v>
      </c>
      <c r="R188" s="71">
        <f t="shared" si="43"/>
        <v>0</v>
      </c>
      <c r="S188" s="3">
        <f t="shared" si="44"/>
        <v>0</v>
      </c>
      <c r="T188" s="13" t="b">
        <f t="shared" si="36"/>
        <v>0</v>
      </c>
    </row>
    <row r="189" spans="2:20" x14ac:dyDescent="0.25">
      <c r="B189" s="1">
        <v>166</v>
      </c>
      <c r="C189" s="3">
        <f t="shared" si="45"/>
        <v>0</v>
      </c>
      <c r="D189" s="5">
        <f t="shared" si="31"/>
        <v>0</v>
      </c>
      <c r="E189" s="3">
        <f t="shared" si="32"/>
        <v>0</v>
      </c>
      <c r="F189" s="121">
        <f t="shared" si="33"/>
        <v>0</v>
      </c>
      <c r="G189" s="3">
        <f t="shared" si="37"/>
        <v>0</v>
      </c>
      <c r="H189" s="3">
        <f t="shared" si="38"/>
        <v>0</v>
      </c>
      <c r="I189" s="13" t="b">
        <f t="shared" si="34"/>
        <v>1</v>
      </c>
      <c r="M189" s="3">
        <f t="shared" si="39"/>
        <v>0</v>
      </c>
      <c r="N189" s="5">
        <f t="shared" si="40"/>
        <v>3320912.3080484536</v>
      </c>
      <c r="O189" s="3">
        <f t="shared" si="41"/>
        <v>0</v>
      </c>
      <c r="P189" s="3">
        <f t="shared" si="42"/>
        <v>0</v>
      </c>
      <c r="Q189" s="3">
        <f t="shared" si="35"/>
        <v>0</v>
      </c>
      <c r="R189" s="71">
        <f t="shared" si="43"/>
        <v>0</v>
      </c>
      <c r="S189" s="3">
        <f t="shared" si="44"/>
        <v>0</v>
      </c>
      <c r="T189" s="13" t="b">
        <f t="shared" si="36"/>
        <v>0</v>
      </c>
    </row>
    <row r="190" spans="2:20" x14ac:dyDescent="0.25">
      <c r="B190" s="1">
        <v>167</v>
      </c>
      <c r="C190" s="3">
        <f t="shared" si="45"/>
        <v>0</v>
      </c>
      <c r="D190" s="5">
        <f t="shared" si="31"/>
        <v>0</v>
      </c>
      <c r="E190" s="3">
        <f t="shared" si="32"/>
        <v>0</v>
      </c>
      <c r="F190" s="121">
        <f t="shared" si="33"/>
        <v>0</v>
      </c>
      <c r="G190" s="3">
        <f t="shared" si="37"/>
        <v>0</v>
      </c>
      <c r="H190" s="3">
        <f t="shared" si="38"/>
        <v>0</v>
      </c>
      <c r="I190" s="13" t="b">
        <f t="shared" si="34"/>
        <v>1</v>
      </c>
      <c r="M190" s="3">
        <f t="shared" si="39"/>
        <v>0</v>
      </c>
      <c r="N190" s="5">
        <f t="shared" si="40"/>
        <v>3320912.3080484536</v>
      </c>
      <c r="O190" s="3">
        <f t="shared" si="41"/>
        <v>0</v>
      </c>
      <c r="P190" s="3">
        <f t="shared" si="42"/>
        <v>0</v>
      </c>
      <c r="Q190" s="3">
        <f t="shared" si="35"/>
        <v>0</v>
      </c>
      <c r="R190" s="71">
        <f t="shared" si="43"/>
        <v>0</v>
      </c>
      <c r="S190" s="3">
        <f t="shared" si="44"/>
        <v>0</v>
      </c>
      <c r="T190" s="13" t="b">
        <f t="shared" si="36"/>
        <v>0</v>
      </c>
    </row>
    <row r="191" spans="2:20" x14ac:dyDescent="0.25">
      <c r="B191" s="1">
        <v>168</v>
      </c>
      <c r="C191" s="3">
        <f t="shared" si="45"/>
        <v>0</v>
      </c>
      <c r="D191" s="5">
        <f t="shared" si="31"/>
        <v>0</v>
      </c>
      <c r="E191" s="3">
        <f t="shared" si="32"/>
        <v>0</v>
      </c>
      <c r="F191" s="121">
        <f t="shared" si="33"/>
        <v>0</v>
      </c>
      <c r="G191" s="3">
        <f t="shared" si="37"/>
        <v>0</v>
      </c>
      <c r="H191" s="3">
        <f t="shared" si="38"/>
        <v>0</v>
      </c>
      <c r="I191" s="13" t="b">
        <f t="shared" si="34"/>
        <v>1</v>
      </c>
      <c r="M191" s="3">
        <f t="shared" si="39"/>
        <v>0</v>
      </c>
      <c r="N191" s="5">
        <f t="shared" si="40"/>
        <v>3320912.3080484536</v>
      </c>
      <c r="O191" s="3">
        <f t="shared" si="41"/>
        <v>0</v>
      </c>
      <c r="P191" s="3">
        <f t="shared" si="42"/>
        <v>0</v>
      </c>
      <c r="Q191" s="3">
        <f t="shared" si="35"/>
        <v>0</v>
      </c>
      <c r="R191" s="71">
        <f t="shared" si="43"/>
        <v>0</v>
      </c>
      <c r="S191" s="3">
        <f t="shared" si="44"/>
        <v>0</v>
      </c>
      <c r="T191" s="13" t="b">
        <f t="shared" si="36"/>
        <v>0</v>
      </c>
    </row>
    <row r="192" spans="2:20" x14ac:dyDescent="0.25">
      <c r="B192" s="1">
        <v>169</v>
      </c>
      <c r="C192" s="3">
        <f t="shared" si="45"/>
        <v>0</v>
      </c>
      <c r="D192" s="5">
        <f t="shared" si="31"/>
        <v>0</v>
      </c>
      <c r="E192" s="3">
        <f t="shared" si="32"/>
        <v>0</v>
      </c>
      <c r="F192" s="121">
        <f t="shared" si="33"/>
        <v>0</v>
      </c>
      <c r="G192" s="3">
        <f t="shared" si="37"/>
        <v>0</v>
      </c>
      <c r="H192" s="3">
        <f t="shared" si="38"/>
        <v>0</v>
      </c>
      <c r="I192" s="13" t="b">
        <f t="shared" si="34"/>
        <v>1</v>
      </c>
      <c r="M192" s="3">
        <f t="shared" si="39"/>
        <v>0</v>
      </c>
      <c r="N192" s="5">
        <f t="shared" si="40"/>
        <v>3320912.3080484536</v>
      </c>
      <c r="O192" s="3">
        <f t="shared" si="41"/>
        <v>0</v>
      </c>
      <c r="P192" s="3">
        <f t="shared" si="42"/>
        <v>0</v>
      </c>
      <c r="Q192" s="3">
        <f t="shared" si="35"/>
        <v>0</v>
      </c>
      <c r="R192" s="71">
        <f t="shared" si="43"/>
        <v>0</v>
      </c>
      <c r="S192" s="3">
        <f t="shared" si="44"/>
        <v>0</v>
      </c>
      <c r="T192" s="13" t="b">
        <f t="shared" si="36"/>
        <v>0</v>
      </c>
    </row>
    <row r="193" spans="2:20" x14ac:dyDescent="0.25">
      <c r="B193" s="1">
        <v>170</v>
      </c>
      <c r="C193" s="3">
        <f t="shared" si="45"/>
        <v>0</v>
      </c>
      <c r="D193" s="5">
        <f t="shared" si="31"/>
        <v>0</v>
      </c>
      <c r="E193" s="3">
        <f t="shared" si="32"/>
        <v>0</v>
      </c>
      <c r="F193" s="121">
        <f t="shared" si="33"/>
        <v>0</v>
      </c>
      <c r="G193" s="3">
        <f t="shared" si="37"/>
        <v>0</v>
      </c>
      <c r="H193" s="3">
        <f t="shared" si="38"/>
        <v>0</v>
      </c>
      <c r="I193" s="13" t="b">
        <f t="shared" si="34"/>
        <v>1</v>
      </c>
      <c r="M193" s="3">
        <f t="shared" si="39"/>
        <v>0</v>
      </c>
      <c r="N193" s="5">
        <f t="shared" si="40"/>
        <v>3320912.3080484536</v>
      </c>
      <c r="O193" s="3">
        <f t="shared" si="41"/>
        <v>0</v>
      </c>
      <c r="P193" s="3">
        <f t="shared" si="42"/>
        <v>0</v>
      </c>
      <c r="Q193" s="3">
        <f t="shared" si="35"/>
        <v>0</v>
      </c>
      <c r="R193" s="71">
        <f t="shared" si="43"/>
        <v>0</v>
      </c>
      <c r="S193" s="3">
        <f t="shared" si="44"/>
        <v>0</v>
      </c>
      <c r="T193" s="13" t="b">
        <f t="shared" si="36"/>
        <v>0</v>
      </c>
    </row>
    <row r="194" spans="2:20" x14ac:dyDescent="0.25">
      <c r="B194" s="1">
        <v>171</v>
      </c>
      <c r="C194" s="3">
        <f t="shared" si="45"/>
        <v>0</v>
      </c>
      <c r="D194" s="5">
        <f t="shared" si="31"/>
        <v>0</v>
      </c>
      <c r="E194" s="3">
        <f t="shared" si="32"/>
        <v>0</v>
      </c>
      <c r="F194" s="121">
        <f t="shared" si="33"/>
        <v>0</v>
      </c>
      <c r="G194" s="3">
        <f t="shared" si="37"/>
        <v>0</v>
      </c>
      <c r="H194" s="3">
        <f t="shared" si="38"/>
        <v>0</v>
      </c>
      <c r="I194" s="13" t="b">
        <f t="shared" si="34"/>
        <v>1</v>
      </c>
      <c r="M194" s="3">
        <f t="shared" si="39"/>
        <v>0</v>
      </c>
      <c r="N194" s="5">
        <f t="shared" si="40"/>
        <v>3320912.3080484536</v>
      </c>
      <c r="O194" s="3">
        <f t="shared" si="41"/>
        <v>0</v>
      </c>
      <c r="P194" s="3">
        <f t="shared" si="42"/>
        <v>0</v>
      </c>
      <c r="Q194" s="3">
        <f t="shared" si="35"/>
        <v>0</v>
      </c>
      <c r="R194" s="71">
        <f t="shared" si="43"/>
        <v>0</v>
      </c>
      <c r="S194" s="3">
        <f t="shared" si="44"/>
        <v>0</v>
      </c>
      <c r="T194" s="13" t="b">
        <f t="shared" si="36"/>
        <v>0</v>
      </c>
    </row>
    <row r="195" spans="2:20" x14ac:dyDescent="0.25">
      <c r="B195" s="1">
        <v>172</v>
      </c>
      <c r="C195" s="3">
        <f t="shared" si="45"/>
        <v>0</v>
      </c>
      <c r="D195" s="5">
        <f t="shared" si="31"/>
        <v>0</v>
      </c>
      <c r="E195" s="3">
        <f t="shared" si="32"/>
        <v>0</v>
      </c>
      <c r="F195" s="121">
        <f t="shared" si="33"/>
        <v>0</v>
      </c>
      <c r="G195" s="3">
        <f t="shared" si="37"/>
        <v>0</v>
      </c>
      <c r="H195" s="3">
        <f t="shared" si="38"/>
        <v>0</v>
      </c>
      <c r="I195" s="13" t="b">
        <f t="shared" si="34"/>
        <v>1</v>
      </c>
      <c r="M195" s="3">
        <f t="shared" si="39"/>
        <v>0</v>
      </c>
      <c r="N195" s="5">
        <f t="shared" si="40"/>
        <v>3320912.3080484536</v>
      </c>
      <c r="O195" s="3">
        <f t="shared" si="41"/>
        <v>0</v>
      </c>
      <c r="P195" s="3">
        <f t="shared" si="42"/>
        <v>0</v>
      </c>
      <c r="Q195" s="3">
        <f t="shared" si="35"/>
        <v>0</v>
      </c>
      <c r="R195" s="71">
        <f t="shared" si="43"/>
        <v>0</v>
      </c>
      <c r="S195" s="3">
        <f t="shared" si="44"/>
        <v>0</v>
      </c>
      <c r="T195" s="13" t="b">
        <f t="shared" si="36"/>
        <v>0</v>
      </c>
    </row>
    <row r="196" spans="2:20" x14ac:dyDescent="0.25">
      <c r="B196" s="1">
        <v>173</v>
      </c>
      <c r="C196" s="3">
        <f t="shared" si="45"/>
        <v>0</v>
      </c>
      <c r="D196" s="5">
        <f t="shared" si="31"/>
        <v>0</v>
      </c>
      <c r="E196" s="3">
        <f t="shared" si="32"/>
        <v>0</v>
      </c>
      <c r="F196" s="121">
        <f t="shared" si="33"/>
        <v>0</v>
      </c>
      <c r="G196" s="3">
        <f t="shared" si="37"/>
        <v>0</v>
      </c>
      <c r="H196" s="3">
        <f t="shared" si="38"/>
        <v>0</v>
      </c>
      <c r="I196" s="13" t="b">
        <f t="shared" si="34"/>
        <v>1</v>
      </c>
      <c r="M196" s="3">
        <f t="shared" si="39"/>
        <v>0</v>
      </c>
      <c r="N196" s="5">
        <f t="shared" si="40"/>
        <v>3320912.3080484536</v>
      </c>
      <c r="O196" s="3">
        <f t="shared" si="41"/>
        <v>0</v>
      </c>
      <c r="P196" s="3">
        <f t="shared" si="42"/>
        <v>0</v>
      </c>
      <c r="Q196" s="3">
        <f t="shared" si="35"/>
        <v>0</v>
      </c>
      <c r="R196" s="71">
        <f t="shared" si="43"/>
        <v>0</v>
      </c>
      <c r="S196" s="3">
        <f t="shared" si="44"/>
        <v>0</v>
      </c>
      <c r="T196" s="13" t="b">
        <f t="shared" si="36"/>
        <v>0</v>
      </c>
    </row>
    <row r="197" spans="2:20" x14ac:dyDescent="0.25">
      <c r="B197" s="1">
        <v>174</v>
      </c>
      <c r="C197" s="3">
        <f t="shared" si="45"/>
        <v>0</v>
      </c>
      <c r="D197" s="5">
        <f t="shared" si="31"/>
        <v>0</v>
      </c>
      <c r="E197" s="3">
        <f t="shared" si="32"/>
        <v>0</v>
      </c>
      <c r="F197" s="121">
        <f t="shared" si="33"/>
        <v>0</v>
      </c>
      <c r="G197" s="3">
        <f t="shared" si="37"/>
        <v>0</v>
      </c>
      <c r="H197" s="3">
        <f t="shared" si="38"/>
        <v>0</v>
      </c>
      <c r="I197" s="13" t="b">
        <f t="shared" si="34"/>
        <v>1</v>
      </c>
      <c r="M197" s="3">
        <f t="shared" si="39"/>
        <v>0</v>
      </c>
      <c r="N197" s="5">
        <f t="shared" si="40"/>
        <v>3320912.3080484536</v>
      </c>
      <c r="O197" s="3">
        <f t="shared" si="41"/>
        <v>0</v>
      </c>
      <c r="P197" s="3">
        <f t="shared" si="42"/>
        <v>0</v>
      </c>
      <c r="Q197" s="3">
        <f t="shared" si="35"/>
        <v>0</v>
      </c>
      <c r="R197" s="71">
        <f t="shared" si="43"/>
        <v>0</v>
      </c>
      <c r="S197" s="3">
        <f t="shared" si="44"/>
        <v>0</v>
      </c>
      <c r="T197" s="13" t="b">
        <f t="shared" si="36"/>
        <v>0</v>
      </c>
    </row>
    <row r="198" spans="2:20" x14ac:dyDescent="0.25">
      <c r="B198" s="1">
        <v>175</v>
      </c>
      <c r="C198" s="3">
        <f t="shared" si="45"/>
        <v>0</v>
      </c>
      <c r="D198" s="5">
        <f t="shared" si="31"/>
        <v>0</v>
      </c>
      <c r="E198" s="3">
        <f t="shared" si="32"/>
        <v>0</v>
      </c>
      <c r="F198" s="121">
        <f t="shared" si="33"/>
        <v>0</v>
      </c>
      <c r="G198" s="3">
        <f t="shared" si="37"/>
        <v>0</v>
      </c>
      <c r="H198" s="3">
        <f t="shared" si="38"/>
        <v>0</v>
      </c>
      <c r="I198" s="13" t="b">
        <f t="shared" si="34"/>
        <v>1</v>
      </c>
      <c r="M198" s="3">
        <f t="shared" si="39"/>
        <v>0</v>
      </c>
      <c r="N198" s="5">
        <f t="shared" si="40"/>
        <v>3320912.3080484536</v>
      </c>
      <c r="O198" s="3">
        <f t="shared" si="41"/>
        <v>0</v>
      </c>
      <c r="P198" s="3">
        <f t="shared" si="42"/>
        <v>0</v>
      </c>
      <c r="Q198" s="3">
        <f t="shared" si="35"/>
        <v>0</v>
      </c>
      <c r="R198" s="71">
        <f t="shared" si="43"/>
        <v>0</v>
      </c>
      <c r="S198" s="3">
        <f t="shared" si="44"/>
        <v>0</v>
      </c>
      <c r="T198" s="13" t="b">
        <f t="shared" si="36"/>
        <v>0</v>
      </c>
    </row>
    <row r="199" spans="2:20" x14ac:dyDescent="0.25">
      <c r="B199" s="1">
        <v>176</v>
      </c>
      <c r="C199" s="3">
        <f t="shared" si="45"/>
        <v>0</v>
      </c>
      <c r="D199" s="5">
        <f t="shared" si="31"/>
        <v>0</v>
      </c>
      <c r="E199" s="3">
        <f t="shared" si="32"/>
        <v>0</v>
      </c>
      <c r="F199" s="121">
        <f t="shared" si="33"/>
        <v>0</v>
      </c>
      <c r="G199" s="3">
        <f t="shared" si="37"/>
        <v>0</v>
      </c>
      <c r="H199" s="3">
        <f t="shared" si="38"/>
        <v>0</v>
      </c>
      <c r="I199" s="13" t="b">
        <f t="shared" si="34"/>
        <v>1</v>
      </c>
      <c r="M199" s="3">
        <f t="shared" si="39"/>
        <v>0</v>
      </c>
      <c r="N199" s="5">
        <f t="shared" si="40"/>
        <v>3320912.3080484536</v>
      </c>
      <c r="O199" s="3">
        <f t="shared" si="41"/>
        <v>0</v>
      </c>
      <c r="P199" s="3">
        <f t="shared" si="42"/>
        <v>0</v>
      </c>
      <c r="Q199" s="3">
        <f t="shared" si="35"/>
        <v>0</v>
      </c>
      <c r="R199" s="71">
        <f t="shared" si="43"/>
        <v>0</v>
      </c>
      <c r="S199" s="3">
        <f t="shared" si="44"/>
        <v>0</v>
      </c>
      <c r="T199" s="13" t="b">
        <f t="shared" si="36"/>
        <v>0</v>
      </c>
    </row>
    <row r="200" spans="2:20" x14ac:dyDescent="0.25">
      <c r="B200" s="1">
        <v>177</v>
      </c>
      <c r="C200" s="3">
        <f t="shared" si="45"/>
        <v>0</v>
      </c>
      <c r="D200" s="5">
        <f t="shared" si="31"/>
        <v>0</v>
      </c>
      <c r="E200" s="3">
        <f t="shared" si="32"/>
        <v>0</v>
      </c>
      <c r="F200" s="121">
        <f t="shared" si="33"/>
        <v>0</v>
      </c>
      <c r="G200" s="3">
        <f t="shared" si="37"/>
        <v>0</v>
      </c>
      <c r="H200" s="3">
        <f t="shared" si="38"/>
        <v>0</v>
      </c>
      <c r="I200" s="13" t="b">
        <f t="shared" si="34"/>
        <v>1</v>
      </c>
      <c r="M200" s="3">
        <f t="shared" si="39"/>
        <v>0</v>
      </c>
      <c r="N200" s="5">
        <f t="shared" si="40"/>
        <v>3320912.3080484536</v>
      </c>
      <c r="O200" s="3">
        <f t="shared" si="41"/>
        <v>0</v>
      </c>
      <c r="P200" s="3">
        <f t="shared" si="42"/>
        <v>0</v>
      </c>
      <c r="Q200" s="3">
        <f t="shared" si="35"/>
        <v>0</v>
      </c>
      <c r="R200" s="71">
        <f t="shared" si="43"/>
        <v>0</v>
      </c>
      <c r="S200" s="3">
        <f t="shared" si="44"/>
        <v>0</v>
      </c>
      <c r="T200" s="13" t="b">
        <f t="shared" si="36"/>
        <v>0</v>
      </c>
    </row>
    <row r="201" spans="2:20" x14ac:dyDescent="0.25">
      <c r="B201" s="1">
        <v>178</v>
      </c>
      <c r="C201" s="3">
        <f t="shared" si="45"/>
        <v>0</v>
      </c>
      <c r="D201" s="5">
        <f t="shared" si="31"/>
        <v>0</v>
      </c>
      <c r="E201" s="3">
        <f t="shared" si="32"/>
        <v>0</v>
      </c>
      <c r="F201" s="121">
        <f t="shared" si="33"/>
        <v>0</v>
      </c>
      <c r="G201" s="3">
        <f t="shared" si="37"/>
        <v>0</v>
      </c>
      <c r="H201" s="3">
        <f t="shared" si="38"/>
        <v>0</v>
      </c>
      <c r="I201" s="13" t="b">
        <f t="shared" si="34"/>
        <v>1</v>
      </c>
      <c r="M201" s="3">
        <f t="shared" si="39"/>
        <v>0</v>
      </c>
      <c r="N201" s="5">
        <f t="shared" si="40"/>
        <v>3320912.3080484536</v>
      </c>
      <c r="O201" s="3">
        <f t="shared" si="41"/>
        <v>0</v>
      </c>
      <c r="P201" s="3">
        <f t="shared" si="42"/>
        <v>0</v>
      </c>
      <c r="Q201" s="3">
        <f t="shared" si="35"/>
        <v>0</v>
      </c>
      <c r="R201" s="71">
        <f t="shared" si="43"/>
        <v>0</v>
      </c>
      <c r="S201" s="3">
        <f t="shared" si="44"/>
        <v>0</v>
      </c>
      <c r="T201" s="13" t="b">
        <f t="shared" si="36"/>
        <v>0</v>
      </c>
    </row>
    <row r="202" spans="2:20" x14ac:dyDescent="0.25">
      <c r="B202" s="1">
        <v>179</v>
      </c>
      <c r="C202" s="3">
        <f t="shared" si="45"/>
        <v>0</v>
      </c>
      <c r="D202" s="5">
        <f t="shared" si="31"/>
        <v>0</v>
      </c>
      <c r="E202" s="3">
        <f t="shared" si="32"/>
        <v>0</v>
      </c>
      <c r="F202" s="121">
        <f t="shared" si="33"/>
        <v>0</v>
      </c>
      <c r="G202" s="3">
        <f t="shared" si="37"/>
        <v>0</v>
      </c>
      <c r="H202" s="3">
        <f t="shared" si="38"/>
        <v>0</v>
      </c>
      <c r="I202" s="13" t="b">
        <f t="shared" si="34"/>
        <v>1</v>
      </c>
      <c r="M202" s="3">
        <f t="shared" si="39"/>
        <v>0</v>
      </c>
      <c r="N202" s="5">
        <f t="shared" si="40"/>
        <v>3320912.3080484536</v>
      </c>
      <c r="O202" s="3">
        <f t="shared" si="41"/>
        <v>0</v>
      </c>
      <c r="P202" s="3">
        <f t="shared" si="42"/>
        <v>0</v>
      </c>
      <c r="Q202" s="3">
        <f t="shared" si="35"/>
        <v>0</v>
      </c>
      <c r="R202" s="71">
        <f t="shared" si="43"/>
        <v>0</v>
      </c>
      <c r="S202" s="3">
        <f t="shared" si="44"/>
        <v>0</v>
      </c>
      <c r="T202" s="13" t="b">
        <f t="shared" si="36"/>
        <v>0</v>
      </c>
    </row>
    <row r="203" spans="2:20" x14ac:dyDescent="0.25">
      <c r="B203" s="1">
        <v>180</v>
      </c>
      <c r="C203" s="3">
        <f t="shared" si="45"/>
        <v>0</v>
      </c>
      <c r="D203" s="5">
        <f t="shared" si="31"/>
        <v>0</v>
      </c>
      <c r="E203" s="3">
        <f t="shared" si="32"/>
        <v>0</v>
      </c>
      <c r="F203" s="121">
        <f t="shared" si="33"/>
        <v>0</v>
      </c>
      <c r="G203" s="3">
        <f t="shared" si="37"/>
        <v>0</v>
      </c>
      <c r="H203" s="3">
        <f t="shared" si="38"/>
        <v>0</v>
      </c>
      <c r="I203" s="13" t="b">
        <f t="shared" si="34"/>
        <v>1</v>
      </c>
      <c r="M203" s="3">
        <f t="shared" si="39"/>
        <v>0</v>
      </c>
      <c r="N203" s="5">
        <f t="shared" si="40"/>
        <v>3320912.3080484536</v>
      </c>
      <c r="O203" s="3">
        <f t="shared" si="41"/>
        <v>0</v>
      </c>
      <c r="P203" s="3">
        <f t="shared" si="42"/>
        <v>0</v>
      </c>
      <c r="Q203" s="3">
        <f t="shared" si="35"/>
        <v>0</v>
      </c>
      <c r="R203" s="71">
        <f t="shared" si="43"/>
        <v>0</v>
      </c>
      <c r="S203" s="3">
        <f t="shared" si="44"/>
        <v>0</v>
      </c>
      <c r="T203" s="13" t="b">
        <f t="shared" si="36"/>
        <v>0</v>
      </c>
    </row>
    <row r="204" spans="2:20" x14ac:dyDescent="0.25">
      <c r="B204" s="1">
        <v>181</v>
      </c>
      <c r="C204" s="3">
        <f t="shared" si="45"/>
        <v>0</v>
      </c>
      <c r="D204" s="5">
        <f t="shared" si="31"/>
        <v>0</v>
      </c>
      <c r="E204" s="3">
        <f t="shared" si="32"/>
        <v>0</v>
      </c>
      <c r="F204" s="121">
        <f t="shared" si="33"/>
        <v>0</v>
      </c>
      <c r="G204" s="3">
        <f t="shared" si="37"/>
        <v>0</v>
      </c>
      <c r="H204" s="3">
        <f t="shared" si="38"/>
        <v>0</v>
      </c>
      <c r="I204" s="13" t="b">
        <f t="shared" si="34"/>
        <v>1</v>
      </c>
      <c r="M204" s="3">
        <f t="shared" si="39"/>
        <v>0</v>
      </c>
      <c r="N204" s="5">
        <f t="shared" si="40"/>
        <v>3320912.3080484536</v>
      </c>
      <c r="O204" s="3">
        <f t="shared" si="41"/>
        <v>0</v>
      </c>
      <c r="P204" s="3">
        <f t="shared" si="42"/>
        <v>0</v>
      </c>
      <c r="Q204" s="3">
        <f t="shared" si="35"/>
        <v>0</v>
      </c>
      <c r="R204" s="71">
        <f t="shared" si="43"/>
        <v>0</v>
      </c>
      <c r="S204" s="3">
        <f t="shared" si="44"/>
        <v>0</v>
      </c>
      <c r="T204" s="13" t="b">
        <f t="shared" si="36"/>
        <v>0</v>
      </c>
    </row>
    <row r="205" spans="2:20" x14ac:dyDescent="0.25">
      <c r="B205" s="1">
        <v>182</v>
      </c>
      <c r="C205" s="3">
        <f t="shared" si="45"/>
        <v>0</v>
      </c>
      <c r="D205" s="5">
        <f t="shared" si="31"/>
        <v>0</v>
      </c>
      <c r="E205" s="3">
        <f t="shared" si="32"/>
        <v>0</v>
      </c>
      <c r="F205" s="121">
        <f t="shared" si="33"/>
        <v>0</v>
      </c>
      <c r="G205" s="3">
        <f t="shared" si="37"/>
        <v>0</v>
      </c>
      <c r="H205" s="3">
        <f t="shared" si="38"/>
        <v>0</v>
      </c>
      <c r="I205" s="13" t="b">
        <f t="shared" si="34"/>
        <v>1</v>
      </c>
      <c r="M205" s="3">
        <f t="shared" si="39"/>
        <v>0</v>
      </c>
      <c r="N205" s="5">
        <f t="shared" si="40"/>
        <v>3320912.3080484536</v>
      </c>
      <c r="O205" s="3">
        <f t="shared" si="41"/>
        <v>0</v>
      </c>
      <c r="P205" s="3">
        <f t="shared" si="42"/>
        <v>0</v>
      </c>
      <c r="Q205" s="3">
        <f t="shared" si="35"/>
        <v>0</v>
      </c>
      <c r="R205" s="71">
        <f t="shared" si="43"/>
        <v>0</v>
      </c>
      <c r="S205" s="3">
        <f t="shared" si="44"/>
        <v>0</v>
      </c>
      <c r="T205" s="13" t="b">
        <f t="shared" si="36"/>
        <v>0</v>
      </c>
    </row>
    <row r="206" spans="2:20" x14ac:dyDescent="0.25">
      <c r="B206" s="1">
        <v>183</v>
      </c>
      <c r="C206" s="3">
        <f t="shared" si="45"/>
        <v>0</v>
      </c>
      <c r="D206" s="5">
        <f t="shared" si="31"/>
        <v>0</v>
      </c>
      <c r="E206" s="3">
        <f t="shared" si="32"/>
        <v>0</v>
      </c>
      <c r="F206" s="121">
        <f t="shared" si="33"/>
        <v>0</v>
      </c>
      <c r="G206" s="3">
        <f t="shared" si="37"/>
        <v>0</v>
      </c>
      <c r="H206" s="3">
        <f t="shared" si="38"/>
        <v>0</v>
      </c>
      <c r="I206" s="13" t="b">
        <f t="shared" si="34"/>
        <v>1</v>
      </c>
      <c r="M206" s="3">
        <f t="shared" si="39"/>
        <v>0</v>
      </c>
      <c r="N206" s="5">
        <f t="shared" si="40"/>
        <v>3320912.3080484536</v>
      </c>
      <c r="O206" s="3">
        <f t="shared" si="41"/>
        <v>0</v>
      </c>
      <c r="P206" s="3">
        <f t="shared" si="42"/>
        <v>0</v>
      </c>
      <c r="Q206" s="3">
        <f t="shared" si="35"/>
        <v>0</v>
      </c>
      <c r="R206" s="71">
        <f t="shared" si="43"/>
        <v>0</v>
      </c>
      <c r="S206" s="3">
        <f t="shared" si="44"/>
        <v>0</v>
      </c>
      <c r="T206" s="13" t="b">
        <f t="shared" si="36"/>
        <v>0</v>
      </c>
    </row>
    <row r="207" spans="2:20" x14ac:dyDescent="0.25">
      <c r="B207" s="1">
        <v>184</v>
      </c>
      <c r="C207" s="3">
        <f t="shared" si="45"/>
        <v>0</v>
      </c>
      <c r="D207" s="5">
        <f t="shared" si="31"/>
        <v>0</v>
      </c>
      <c r="E207" s="3">
        <f t="shared" si="32"/>
        <v>0</v>
      </c>
      <c r="F207" s="121">
        <f t="shared" si="33"/>
        <v>0</v>
      </c>
      <c r="G207" s="3">
        <f t="shared" si="37"/>
        <v>0</v>
      </c>
      <c r="H207" s="3">
        <f t="shared" si="38"/>
        <v>0</v>
      </c>
      <c r="I207" s="13" t="b">
        <f t="shared" si="34"/>
        <v>1</v>
      </c>
      <c r="M207" s="3">
        <f t="shared" si="39"/>
        <v>0</v>
      </c>
      <c r="N207" s="5">
        <f t="shared" si="40"/>
        <v>3320912.3080484536</v>
      </c>
      <c r="O207" s="3">
        <f t="shared" si="41"/>
        <v>0</v>
      </c>
      <c r="P207" s="3">
        <f t="shared" si="42"/>
        <v>0</v>
      </c>
      <c r="Q207" s="3">
        <f t="shared" si="35"/>
        <v>0</v>
      </c>
      <c r="R207" s="71">
        <f t="shared" si="43"/>
        <v>0</v>
      </c>
      <c r="S207" s="3">
        <f t="shared" si="44"/>
        <v>0</v>
      </c>
      <c r="T207" s="13" t="b">
        <f t="shared" si="36"/>
        <v>0</v>
      </c>
    </row>
    <row r="208" spans="2:20" x14ac:dyDescent="0.25">
      <c r="B208" s="1">
        <v>185</v>
      </c>
      <c r="C208" s="3">
        <f t="shared" si="45"/>
        <v>0</v>
      </c>
      <c r="D208" s="5">
        <f t="shared" si="31"/>
        <v>0</v>
      </c>
      <c r="E208" s="3">
        <f t="shared" si="32"/>
        <v>0</v>
      </c>
      <c r="F208" s="121">
        <f t="shared" si="33"/>
        <v>0</v>
      </c>
      <c r="G208" s="3">
        <f t="shared" si="37"/>
        <v>0</v>
      </c>
      <c r="H208" s="3">
        <f t="shared" si="38"/>
        <v>0</v>
      </c>
      <c r="I208" s="13" t="b">
        <f t="shared" si="34"/>
        <v>1</v>
      </c>
      <c r="M208" s="3">
        <f t="shared" si="39"/>
        <v>0</v>
      </c>
      <c r="N208" s="5">
        <f t="shared" si="40"/>
        <v>3320912.3080484536</v>
      </c>
      <c r="O208" s="3">
        <f t="shared" si="41"/>
        <v>0</v>
      </c>
      <c r="P208" s="3">
        <f t="shared" si="42"/>
        <v>0</v>
      </c>
      <c r="Q208" s="3">
        <f t="shared" si="35"/>
        <v>0</v>
      </c>
      <c r="R208" s="71">
        <f t="shared" si="43"/>
        <v>0</v>
      </c>
      <c r="S208" s="3">
        <f t="shared" si="44"/>
        <v>0</v>
      </c>
      <c r="T208" s="13" t="b">
        <f t="shared" si="36"/>
        <v>0</v>
      </c>
    </row>
    <row r="209" spans="2:20" x14ac:dyDescent="0.25">
      <c r="B209" s="1">
        <v>186</v>
      </c>
      <c r="C209" s="3">
        <f t="shared" si="45"/>
        <v>0</v>
      </c>
      <c r="D209" s="5">
        <f t="shared" si="31"/>
        <v>0</v>
      </c>
      <c r="E209" s="3">
        <f t="shared" si="32"/>
        <v>0</v>
      </c>
      <c r="F209" s="121">
        <f t="shared" si="33"/>
        <v>0</v>
      </c>
      <c r="G209" s="3">
        <f t="shared" si="37"/>
        <v>0</v>
      </c>
      <c r="H209" s="3">
        <f t="shared" si="38"/>
        <v>0</v>
      </c>
      <c r="I209" s="13" t="b">
        <f t="shared" si="34"/>
        <v>1</v>
      </c>
      <c r="M209" s="3">
        <f t="shared" si="39"/>
        <v>0</v>
      </c>
      <c r="N209" s="5">
        <f t="shared" si="40"/>
        <v>3320912.3080484536</v>
      </c>
      <c r="O209" s="3">
        <f t="shared" si="41"/>
        <v>0</v>
      </c>
      <c r="P209" s="3">
        <f t="shared" si="42"/>
        <v>0</v>
      </c>
      <c r="Q209" s="3">
        <f t="shared" si="35"/>
        <v>0</v>
      </c>
      <c r="R209" s="71">
        <f t="shared" si="43"/>
        <v>0</v>
      </c>
      <c r="S209" s="3">
        <f t="shared" si="44"/>
        <v>0</v>
      </c>
      <c r="T209" s="13" t="b">
        <f t="shared" si="36"/>
        <v>0</v>
      </c>
    </row>
    <row r="210" spans="2:20" x14ac:dyDescent="0.25">
      <c r="B210" s="1">
        <v>187</v>
      </c>
      <c r="C210" s="3">
        <f t="shared" si="45"/>
        <v>0</v>
      </c>
      <c r="D210" s="5">
        <f t="shared" si="31"/>
        <v>0</v>
      </c>
      <c r="E210" s="3">
        <f t="shared" si="32"/>
        <v>0</v>
      </c>
      <c r="F210" s="121">
        <f t="shared" si="33"/>
        <v>0</v>
      </c>
      <c r="G210" s="3">
        <f t="shared" si="37"/>
        <v>0</v>
      </c>
      <c r="H210" s="3">
        <f t="shared" si="38"/>
        <v>0</v>
      </c>
      <c r="I210" s="13" t="b">
        <f t="shared" si="34"/>
        <v>1</v>
      </c>
      <c r="M210" s="3">
        <f t="shared" si="39"/>
        <v>0</v>
      </c>
      <c r="N210" s="5">
        <f t="shared" si="40"/>
        <v>3320912.3080484536</v>
      </c>
      <c r="O210" s="3">
        <f t="shared" si="41"/>
        <v>0</v>
      </c>
      <c r="P210" s="3">
        <f t="shared" si="42"/>
        <v>0</v>
      </c>
      <c r="Q210" s="3">
        <f t="shared" si="35"/>
        <v>0</v>
      </c>
      <c r="R210" s="71">
        <f t="shared" si="43"/>
        <v>0</v>
      </c>
      <c r="S210" s="3">
        <f t="shared" si="44"/>
        <v>0</v>
      </c>
      <c r="T210" s="13" t="b">
        <f t="shared" si="36"/>
        <v>0</v>
      </c>
    </row>
    <row r="211" spans="2:20" x14ac:dyDescent="0.25">
      <c r="B211" s="1">
        <v>188</v>
      </c>
      <c r="C211" s="3">
        <f t="shared" si="45"/>
        <v>0</v>
      </c>
      <c r="D211" s="5">
        <f t="shared" si="31"/>
        <v>0</v>
      </c>
      <c r="E211" s="3">
        <f t="shared" si="32"/>
        <v>0</v>
      </c>
      <c r="F211" s="121">
        <f t="shared" si="33"/>
        <v>0</v>
      </c>
      <c r="G211" s="3">
        <f t="shared" si="37"/>
        <v>0</v>
      </c>
      <c r="H211" s="3">
        <f t="shared" si="38"/>
        <v>0</v>
      </c>
      <c r="I211" s="13" t="b">
        <f t="shared" si="34"/>
        <v>1</v>
      </c>
      <c r="M211" s="3">
        <f t="shared" si="39"/>
        <v>0</v>
      </c>
      <c r="N211" s="5">
        <f t="shared" si="40"/>
        <v>3320912.3080484536</v>
      </c>
      <c r="O211" s="3">
        <f t="shared" si="41"/>
        <v>0</v>
      </c>
      <c r="P211" s="3">
        <f t="shared" si="42"/>
        <v>0</v>
      </c>
      <c r="Q211" s="3">
        <f t="shared" si="35"/>
        <v>0</v>
      </c>
      <c r="R211" s="71">
        <f t="shared" si="43"/>
        <v>0</v>
      </c>
      <c r="S211" s="3">
        <f t="shared" si="44"/>
        <v>0</v>
      </c>
      <c r="T211" s="13" t="b">
        <f t="shared" si="36"/>
        <v>0</v>
      </c>
    </row>
    <row r="212" spans="2:20" x14ac:dyDescent="0.25">
      <c r="B212" s="1">
        <v>189</v>
      </c>
      <c r="C212" s="3">
        <f t="shared" si="45"/>
        <v>0</v>
      </c>
      <c r="D212" s="5">
        <f t="shared" si="31"/>
        <v>0</v>
      </c>
      <c r="E212" s="3">
        <f t="shared" si="32"/>
        <v>0</v>
      </c>
      <c r="F212" s="121">
        <f t="shared" si="33"/>
        <v>0</v>
      </c>
      <c r="G212" s="3">
        <f t="shared" si="37"/>
        <v>0</v>
      </c>
      <c r="H212" s="3">
        <f t="shared" si="38"/>
        <v>0</v>
      </c>
      <c r="I212" s="13" t="b">
        <f t="shared" si="34"/>
        <v>1</v>
      </c>
      <c r="M212" s="3">
        <f t="shared" si="39"/>
        <v>0</v>
      </c>
      <c r="N212" s="5">
        <f t="shared" si="40"/>
        <v>3320912.3080484536</v>
      </c>
      <c r="O212" s="3">
        <f t="shared" si="41"/>
        <v>0</v>
      </c>
      <c r="P212" s="3">
        <f t="shared" si="42"/>
        <v>0</v>
      </c>
      <c r="Q212" s="3">
        <f t="shared" si="35"/>
        <v>0</v>
      </c>
      <c r="R212" s="71">
        <f t="shared" si="43"/>
        <v>0</v>
      </c>
      <c r="S212" s="3">
        <f t="shared" si="44"/>
        <v>0</v>
      </c>
      <c r="T212" s="13" t="b">
        <f t="shared" si="36"/>
        <v>0</v>
      </c>
    </row>
    <row r="213" spans="2:20" x14ac:dyDescent="0.25">
      <c r="B213" s="1">
        <v>190</v>
      </c>
      <c r="C213" s="3">
        <f t="shared" si="45"/>
        <v>0</v>
      </c>
      <c r="D213" s="5">
        <f t="shared" si="31"/>
        <v>0</v>
      </c>
      <c r="E213" s="3">
        <f t="shared" si="32"/>
        <v>0</v>
      </c>
      <c r="F213" s="121">
        <f t="shared" si="33"/>
        <v>0</v>
      </c>
      <c r="G213" s="3">
        <f t="shared" si="37"/>
        <v>0</v>
      </c>
      <c r="H213" s="3">
        <f t="shared" si="38"/>
        <v>0</v>
      </c>
      <c r="I213" s="13" t="b">
        <f t="shared" si="34"/>
        <v>1</v>
      </c>
      <c r="M213" s="3">
        <f t="shared" si="39"/>
        <v>0</v>
      </c>
      <c r="N213" s="5">
        <f t="shared" si="40"/>
        <v>3320912.3080484536</v>
      </c>
      <c r="O213" s="3">
        <f t="shared" si="41"/>
        <v>0</v>
      </c>
      <c r="P213" s="3">
        <f t="shared" si="42"/>
        <v>0</v>
      </c>
      <c r="Q213" s="3">
        <f t="shared" si="35"/>
        <v>0</v>
      </c>
      <c r="R213" s="71">
        <f t="shared" si="43"/>
        <v>0</v>
      </c>
      <c r="S213" s="3">
        <f t="shared" si="44"/>
        <v>0</v>
      </c>
      <c r="T213" s="13" t="b">
        <f t="shared" si="36"/>
        <v>0</v>
      </c>
    </row>
    <row r="214" spans="2:20" x14ac:dyDescent="0.25">
      <c r="B214" s="1">
        <v>191</v>
      </c>
      <c r="C214" s="3">
        <f t="shared" si="45"/>
        <v>0</v>
      </c>
      <c r="D214" s="5">
        <f t="shared" ref="D214:D277" si="46">IF(MOD(B214,12)=0,1,0)*(MIN($E$9,G213))*(E214&gt;0)</f>
        <v>0</v>
      </c>
      <c r="E214" s="3">
        <f t="shared" si="32"/>
        <v>0</v>
      </c>
      <c r="F214" s="121">
        <f t="shared" si="33"/>
        <v>0</v>
      </c>
      <c r="G214" s="3">
        <f t="shared" si="37"/>
        <v>0</v>
      </c>
      <c r="H214" s="3">
        <f t="shared" si="38"/>
        <v>0</v>
      </c>
      <c r="I214" s="13" t="b">
        <f t="shared" si="34"/>
        <v>1</v>
      </c>
      <c r="M214" s="3">
        <f t="shared" si="39"/>
        <v>0</v>
      </c>
      <c r="N214" s="5">
        <f t="shared" si="40"/>
        <v>3320912.3080484536</v>
      </c>
      <c r="O214" s="3">
        <f t="shared" si="41"/>
        <v>0</v>
      </c>
      <c r="P214" s="3">
        <f t="shared" si="42"/>
        <v>0</v>
      </c>
      <c r="Q214" s="3">
        <f t="shared" si="35"/>
        <v>0</v>
      </c>
      <c r="R214" s="71">
        <f t="shared" si="43"/>
        <v>0</v>
      </c>
      <c r="S214" s="3">
        <f t="shared" si="44"/>
        <v>0</v>
      </c>
      <c r="T214" s="13" t="b">
        <f t="shared" si="36"/>
        <v>0</v>
      </c>
    </row>
    <row r="215" spans="2:20" x14ac:dyDescent="0.25">
      <c r="B215" s="1">
        <v>192</v>
      </c>
      <c r="C215" s="3">
        <f t="shared" si="45"/>
        <v>0</v>
      </c>
      <c r="D215" s="5">
        <f t="shared" si="46"/>
        <v>0</v>
      </c>
      <c r="E215" s="3">
        <f t="shared" si="32"/>
        <v>0</v>
      </c>
      <c r="F215" s="121">
        <f t="shared" si="33"/>
        <v>0</v>
      </c>
      <c r="G215" s="3">
        <f t="shared" si="37"/>
        <v>0</v>
      </c>
      <c r="H215" s="3">
        <f t="shared" si="38"/>
        <v>0</v>
      </c>
      <c r="I215" s="13" t="b">
        <f t="shared" si="34"/>
        <v>1</v>
      </c>
      <c r="M215" s="3">
        <f t="shared" si="39"/>
        <v>0</v>
      </c>
      <c r="N215" s="5">
        <f t="shared" si="40"/>
        <v>3320912.3080484536</v>
      </c>
      <c r="O215" s="3">
        <f t="shared" si="41"/>
        <v>0</v>
      </c>
      <c r="P215" s="3">
        <f t="shared" si="42"/>
        <v>0</v>
      </c>
      <c r="Q215" s="3">
        <f t="shared" si="35"/>
        <v>0</v>
      </c>
      <c r="R215" s="71">
        <f t="shared" si="43"/>
        <v>0</v>
      </c>
      <c r="S215" s="3">
        <f t="shared" si="44"/>
        <v>0</v>
      </c>
      <c r="T215" s="13" t="b">
        <f t="shared" si="36"/>
        <v>0</v>
      </c>
    </row>
    <row r="216" spans="2:20" x14ac:dyDescent="0.25">
      <c r="B216" s="1">
        <v>193</v>
      </c>
      <c r="C216" s="3">
        <f t="shared" si="45"/>
        <v>0</v>
      </c>
      <c r="D216" s="5">
        <f t="shared" si="46"/>
        <v>0</v>
      </c>
      <c r="E216" s="3">
        <f t="shared" ref="E216:E268" si="47">IF(AND(C216&lt;=$E$9,MOD(B216,12)=0),0,C216*$E$13)</f>
        <v>0</v>
      </c>
      <c r="F216" s="121">
        <f t="shared" ref="F216:F268" si="48">IF((C216-D216)=0,0,MIN($E$16,C216)-E216)</f>
        <v>0</v>
      </c>
      <c r="G216" s="3">
        <f t="shared" si="37"/>
        <v>0</v>
      </c>
      <c r="H216" s="3">
        <f t="shared" si="38"/>
        <v>0</v>
      </c>
      <c r="I216" s="13" t="b">
        <f t="shared" ref="I216:I279" si="49">IF($E$16&lt;C216,F216+E216=$E$16,TRUE)</f>
        <v>1</v>
      </c>
      <c r="M216" s="3">
        <f t="shared" si="39"/>
        <v>0</v>
      </c>
      <c r="N216" s="5">
        <f t="shared" si="40"/>
        <v>3320912.3080484536</v>
      </c>
      <c r="O216" s="3">
        <f t="shared" si="41"/>
        <v>0</v>
      </c>
      <c r="P216" s="3">
        <f t="shared" si="42"/>
        <v>0</v>
      </c>
      <c r="Q216" s="3">
        <f t="shared" ref="Q216:Q270" si="50">MAX(M216-P216,0)</f>
        <v>0</v>
      </c>
      <c r="R216" s="71">
        <f t="shared" si="43"/>
        <v>0</v>
      </c>
      <c r="S216" s="3">
        <f t="shared" si="44"/>
        <v>0</v>
      </c>
      <c r="T216" s="13" t="b">
        <f t="shared" ref="T216:T270" si="51">O216+P216=$O$16</f>
        <v>0</v>
      </c>
    </row>
    <row r="217" spans="2:20" x14ac:dyDescent="0.25">
      <c r="B217" s="1">
        <v>194</v>
      </c>
      <c r="C217" s="3">
        <f t="shared" si="45"/>
        <v>0</v>
      </c>
      <c r="D217" s="5">
        <f t="shared" si="46"/>
        <v>0</v>
      </c>
      <c r="E217" s="3">
        <f t="shared" si="47"/>
        <v>0</v>
      </c>
      <c r="F217" s="121">
        <f t="shared" si="48"/>
        <v>0</v>
      </c>
      <c r="G217" s="3">
        <f t="shared" ref="G217:G268" si="52">MAX(C217-F217-D217,0)</f>
        <v>0</v>
      </c>
      <c r="H217" s="3">
        <f t="shared" ref="H217:H268" si="53">IF(OR(G217=0,D217=0),0,MIN(MAX($E$6*G217,$E$8),$E$7))</f>
        <v>0</v>
      </c>
      <c r="I217" s="13" t="b">
        <f t="shared" si="49"/>
        <v>1</v>
      </c>
      <c r="M217" s="3">
        <f t="shared" ref="M217:M270" si="54">IF(B217&gt;$O$5,0,Q216)</f>
        <v>0</v>
      </c>
      <c r="N217" s="5">
        <f t="shared" ref="N217:N270" si="55">(N216+MIN($O$9,M217-P217))</f>
        <v>3320912.3080484536</v>
      </c>
      <c r="O217" s="3">
        <f t="shared" ref="O217:O270" si="56">R216*$O$13</f>
        <v>0</v>
      </c>
      <c r="P217" s="3">
        <f t="shared" ref="P217:P270" si="57">IF(M217=0,0,$O$16-O217)</f>
        <v>0</v>
      </c>
      <c r="Q217" s="3">
        <f t="shared" si="50"/>
        <v>0</v>
      </c>
      <c r="R217" s="71">
        <f t="shared" ref="R217:R270" si="58">MAX(Q217-N217,0)</f>
        <v>0</v>
      </c>
      <c r="S217" s="3">
        <f t="shared" ref="S217:S268" si="59">IF(N217=0,0,MIN(MAX($O$6*Q217,$O$8),$O$7))</f>
        <v>0</v>
      </c>
      <c r="T217" s="13" t="b">
        <f t="shared" si="51"/>
        <v>0</v>
      </c>
    </row>
    <row r="218" spans="2:20" x14ac:dyDescent="0.25">
      <c r="B218" s="1">
        <v>195</v>
      </c>
      <c r="C218" s="3">
        <f t="shared" ref="C218:C267" si="60">IF(B218&gt;$E$5,0,G217)</f>
        <v>0</v>
      </c>
      <c r="D218" s="5">
        <f t="shared" si="46"/>
        <v>0</v>
      </c>
      <c r="E218" s="3">
        <f t="shared" si="47"/>
        <v>0</v>
      </c>
      <c r="F218" s="121">
        <f t="shared" si="48"/>
        <v>0</v>
      </c>
      <c r="G218" s="3">
        <f t="shared" si="52"/>
        <v>0</v>
      </c>
      <c r="H218" s="3">
        <f t="shared" si="53"/>
        <v>0</v>
      </c>
      <c r="I218" s="13" t="b">
        <f t="shared" si="49"/>
        <v>1</v>
      </c>
      <c r="M218" s="3">
        <f t="shared" si="54"/>
        <v>0</v>
      </c>
      <c r="N218" s="5">
        <f t="shared" si="55"/>
        <v>3320912.3080484536</v>
      </c>
      <c r="O218" s="3">
        <f t="shared" si="56"/>
        <v>0</v>
      </c>
      <c r="P218" s="3">
        <f t="shared" si="57"/>
        <v>0</v>
      </c>
      <c r="Q218" s="3">
        <f t="shared" si="50"/>
        <v>0</v>
      </c>
      <c r="R218" s="71">
        <f t="shared" si="58"/>
        <v>0</v>
      </c>
      <c r="S218" s="3">
        <f t="shared" si="59"/>
        <v>0</v>
      </c>
      <c r="T218" s="13" t="b">
        <f t="shared" si="51"/>
        <v>0</v>
      </c>
    </row>
    <row r="219" spans="2:20" x14ac:dyDescent="0.25">
      <c r="B219" s="1">
        <v>196</v>
      </c>
      <c r="C219" s="3">
        <f t="shared" si="60"/>
        <v>0</v>
      </c>
      <c r="D219" s="5">
        <f t="shared" si="46"/>
        <v>0</v>
      </c>
      <c r="E219" s="3">
        <f t="shared" si="47"/>
        <v>0</v>
      </c>
      <c r="F219" s="121">
        <f t="shared" si="48"/>
        <v>0</v>
      </c>
      <c r="G219" s="3">
        <f t="shared" si="52"/>
        <v>0</v>
      </c>
      <c r="H219" s="3">
        <f t="shared" si="53"/>
        <v>0</v>
      </c>
      <c r="I219" s="13" t="b">
        <f t="shared" si="49"/>
        <v>1</v>
      </c>
      <c r="M219" s="3">
        <f t="shared" si="54"/>
        <v>0</v>
      </c>
      <c r="N219" s="5">
        <f t="shared" si="55"/>
        <v>3320912.3080484536</v>
      </c>
      <c r="O219" s="3">
        <f t="shared" si="56"/>
        <v>0</v>
      </c>
      <c r="P219" s="3">
        <f t="shared" si="57"/>
        <v>0</v>
      </c>
      <c r="Q219" s="3">
        <f t="shared" si="50"/>
        <v>0</v>
      </c>
      <c r="R219" s="71">
        <f t="shared" si="58"/>
        <v>0</v>
      </c>
      <c r="S219" s="3">
        <f t="shared" si="59"/>
        <v>0</v>
      </c>
      <c r="T219" s="13" t="b">
        <f t="shared" si="51"/>
        <v>0</v>
      </c>
    </row>
    <row r="220" spans="2:20" x14ac:dyDescent="0.25">
      <c r="B220" s="1">
        <v>197</v>
      </c>
      <c r="C220" s="3">
        <f t="shared" si="60"/>
        <v>0</v>
      </c>
      <c r="D220" s="5">
        <f t="shared" si="46"/>
        <v>0</v>
      </c>
      <c r="E220" s="3">
        <f t="shared" si="47"/>
        <v>0</v>
      </c>
      <c r="F220" s="121">
        <f t="shared" si="48"/>
        <v>0</v>
      </c>
      <c r="G220" s="3">
        <f t="shared" si="52"/>
        <v>0</v>
      </c>
      <c r="H220" s="3">
        <f t="shared" si="53"/>
        <v>0</v>
      </c>
      <c r="I220" s="13" t="b">
        <f t="shared" si="49"/>
        <v>1</v>
      </c>
      <c r="M220" s="3">
        <f t="shared" si="54"/>
        <v>0</v>
      </c>
      <c r="N220" s="5">
        <f t="shared" si="55"/>
        <v>3320912.3080484536</v>
      </c>
      <c r="O220" s="3">
        <f t="shared" si="56"/>
        <v>0</v>
      </c>
      <c r="P220" s="3">
        <f t="shared" si="57"/>
        <v>0</v>
      </c>
      <c r="Q220" s="3">
        <f t="shared" si="50"/>
        <v>0</v>
      </c>
      <c r="R220" s="71">
        <f t="shared" si="58"/>
        <v>0</v>
      </c>
      <c r="S220" s="3">
        <f t="shared" si="59"/>
        <v>0</v>
      </c>
      <c r="T220" s="13" t="b">
        <f t="shared" si="51"/>
        <v>0</v>
      </c>
    </row>
    <row r="221" spans="2:20" x14ac:dyDescent="0.25">
      <c r="B221" s="1">
        <v>198</v>
      </c>
      <c r="C221" s="3">
        <f t="shared" si="60"/>
        <v>0</v>
      </c>
      <c r="D221" s="5">
        <f t="shared" si="46"/>
        <v>0</v>
      </c>
      <c r="E221" s="3">
        <f t="shared" si="47"/>
        <v>0</v>
      </c>
      <c r="F221" s="121">
        <f t="shared" si="48"/>
        <v>0</v>
      </c>
      <c r="G221" s="3">
        <f t="shared" si="52"/>
        <v>0</v>
      </c>
      <c r="H221" s="3">
        <f t="shared" si="53"/>
        <v>0</v>
      </c>
      <c r="I221" s="13" t="b">
        <f t="shared" si="49"/>
        <v>1</v>
      </c>
      <c r="M221" s="3">
        <f t="shared" si="54"/>
        <v>0</v>
      </c>
      <c r="N221" s="5">
        <f t="shared" si="55"/>
        <v>3320912.3080484536</v>
      </c>
      <c r="O221" s="3">
        <f t="shared" si="56"/>
        <v>0</v>
      </c>
      <c r="P221" s="3">
        <f t="shared" si="57"/>
        <v>0</v>
      </c>
      <c r="Q221" s="3">
        <f t="shared" si="50"/>
        <v>0</v>
      </c>
      <c r="R221" s="71">
        <f t="shared" si="58"/>
        <v>0</v>
      </c>
      <c r="S221" s="3">
        <f t="shared" si="59"/>
        <v>0</v>
      </c>
      <c r="T221" s="13" t="b">
        <f t="shared" si="51"/>
        <v>0</v>
      </c>
    </row>
    <row r="222" spans="2:20" x14ac:dyDescent="0.25">
      <c r="B222" s="1">
        <v>199</v>
      </c>
      <c r="C222" s="3">
        <f t="shared" si="60"/>
        <v>0</v>
      </c>
      <c r="D222" s="5">
        <f t="shared" si="46"/>
        <v>0</v>
      </c>
      <c r="E222" s="3">
        <f t="shared" si="47"/>
        <v>0</v>
      </c>
      <c r="F222" s="121">
        <f t="shared" si="48"/>
        <v>0</v>
      </c>
      <c r="G222" s="3">
        <f t="shared" si="52"/>
        <v>0</v>
      </c>
      <c r="H222" s="3">
        <f t="shared" si="53"/>
        <v>0</v>
      </c>
      <c r="I222" s="13" t="b">
        <f t="shared" si="49"/>
        <v>1</v>
      </c>
      <c r="M222" s="3">
        <f t="shared" si="54"/>
        <v>0</v>
      </c>
      <c r="N222" s="5">
        <f t="shared" si="55"/>
        <v>3320912.3080484536</v>
      </c>
      <c r="O222" s="3">
        <f t="shared" si="56"/>
        <v>0</v>
      </c>
      <c r="P222" s="3">
        <f t="shared" si="57"/>
        <v>0</v>
      </c>
      <c r="Q222" s="3">
        <f t="shared" si="50"/>
        <v>0</v>
      </c>
      <c r="R222" s="71">
        <f t="shared" si="58"/>
        <v>0</v>
      </c>
      <c r="S222" s="3">
        <f t="shared" si="59"/>
        <v>0</v>
      </c>
      <c r="T222" s="13" t="b">
        <f t="shared" si="51"/>
        <v>0</v>
      </c>
    </row>
    <row r="223" spans="2:20" x14ac:dyDescent="0.25">
      <c r="B223" s="1">
        <v>200</v>
      </c>
      <c r="C223" s="3">
        <f t="shared" si="60"/>
        <v>0</v>
      </c>
      <c r="D223" s="5">
        <f t="shared" si="46"/>
        <v>0</v>
      </c>
      <c r="E223" s="3">
        <f t="shared" si="47"/>
        <v>0</v>
      </c>
      <c r="F223" s="121">
        <f t="shared" si="48"/>
        <v>0</v>
      </c>
      <c r="G223" s="3">
        <f t="shared" si="52"/>
        <v>0</v>
      </c>
      <c r="H223" s="3">
        <f t="shared" si="53"/>
        <v>0</v>
      </c>
      <c r="I223" s="13" t="b">
        <f t="shared" si="49"/>
        <v>1</v>
      </c>
      <c r="M223" s="3">
        <f t="shared" si="54"/>
        <v>0</v>
      </c>
      <c r="N223" s="5">
        <f t="shared" si="55"/>
        <v>3320912.3080484536</v>
      </c>
      <c r="O223" s="3">
        <f t="shared" si="56"/>
        <v>0</v>
      </c>
      <c r="P223" s="3">
        <f t="shared" si="57"/>
        <v>0</v>
      </c>
      <c r="Q223" s="3">
        <f t="shared" si="50"/>
        <v>0</v>
      </c>
      <c r="R223" s="71">
        <f t="shared" si="58"/>
        <v>0</v>
      </c>
      <c r="S223" s="3">
        <f t="shared" si="59"/>
        <v>0</v>
      </c>
      <c r="T223" s="13" t="b">
        <f t="shared" si="51"/>
        <v>0</v>
      </c>
    </row>
    <row r="224" spans="2:20" x14ac:dyDescent="0.25">
      <c r="B224" s="1">
        <v>201</v>
      </c>
      <c r="C224" s="3">
        <f t="shared" si="60"/>
        <v>0</v>
      </c>
      <c r="D224" s="5">
        <f t="shared" si="46"/>
        <v>0</v>
      </c>
      <c r="E224" s="3">
        <f t="shared" si="47"/>
        <v>0</v>
      </c>
      <c r="F224" s="121">
        <f t="shared" si="48"/>
        <v>0</v>
      </c>
      <c r="G224" s="3">
        <f t="shared" si="52"/>
        <v>0</v>
      </c>
      <c r="H224" s="3">
        <f t="shared" si="53"/>
        <v>0</v>
      </c>
      <c r="I224" s="13" t="b">
        <f t="shared" si="49"/>
        <v>1</v>
      </c>
      <c r="M224" s="3">
        <f t="shared" si="54"/>
        <v>0</v>
      </c>
      <c r="N224" s="5">
        <f t="shared" si="55"/>
        <v>3320912.3080484536</v>
      </c>
      <c r="O224" s="3">
        <f t="shared" si="56"/>
        <v>0</v>
      </c>
      <c r="P224" s="3">
        <f t="shared" si="57"/>
        <v>0</v>
      </c>
      <c r="Q224" s="3">
        <f t="shared" si="50"/>
        <v>0</v>
      </c>
      <c r="R224" s="71">
        <f t="shared" si="58"/>
        <v>0</v>
      </c>
      <c r="S224" s="3">
        <f t="shared" si="59"/>
        <v>0</v>
      </c>
      <c r="T224" s="13" t="b">
        <f t="shared" si="51"/>
        <v>0</v>
      </c>
    </row>
    <row r="225" spans="2:20" x14ac:dyDescent="0.25">
      <c r="B225" s="1">
        <v>202</v>
      </c>
      <c r="C225" s="3">
        <f t="shared" si="60"/>
        <v>0</v>
      </c>
      <c r="D225" s="5">
        <f t="shared" si="46"/>
        <v>0</v>
      </c>
      <c r="E225" s="3">
        <f t="shared" si="47"/>
        <v>0</v>
      </c>
      <c r="F225" s="121">
        <f t="shared" si="48"/>
        <v>0</v>
      </c>
      <c r="G225" s="3">
        <f t="shared" si="52"/>
        <v>0</v>
      </c>
      <c r="H225" s="3">
        <f t="shared" si="53"/>
        <v>0</v>
      </c>
      <c r="I225" s="13" t="b">
        <f t="shared" si="49"/>
        <v>1</v>
      </c>
      <c r="M225" s="3">
        <f t="shared" si="54"/>
        <v>0</v>
      </c>
      <c r="N225" s="5">
        <f t="shared" si="55"/>
        <v>3320912.3080484536</v>
      </c>
      <c r="O225" s="3">
        <f t="shared" si="56"/>
        <v>0</v>
      </c>
      <c r="P225" s="3">
        <f t="shared" si="57"/>
        <v>0</v>
      </c>
      <c r="Q225" s="3">
        <f t="shared" si="50"/>
        <v>0</v>
      </c>
      <c r="R225" s="71">
        <f t="shared" si="58"/>
        <v>0</v>
      </c>
      <c r="S225" s="3">
        <f t="shared" si="59"/>
        <v>0</v>
      </c>
      <c r="T225" s="13" t="b">
        <f t="shared" si="51"/>
        <v>0</v>
      </c>
    </row>
    <row r="226" spans="2:20" x14ac:dyDescent="0.25">
      <c r="B226" s="1">
        <v>203</v>
      </c>
      <c r="C226" s="3">
        <f t="shared" si="60"/>
        <v>0</v>
      </c>
      <c r="D226" s="5">
        <f t="shared" si="46"/>
        <v>0</v>
      </c>
      <c r="E226" s="3">
        <f t="shared" si="47"/>
        <v>0</v>
      </c>
      <c r="F226" s="121">
        <f t="shared" si="48"/>
        <v>0</v>
      </c>
      <c r="G226" s="3">
        <f t="shared" si="52"/>
        <v>0</v>
      </c>
      <c r="H226" s="3">
        <f t="shared" si="53"/>
        <v>0</v>
      </c>
      <c r="I226" s="13" t="b">
        <f t="shared" si="49"/>
        <v>1</v>
      </c>
      <c r="M226" s="3">
        <f t="shared" si="54"/>
        <v>0</v>
      </c>
      <c r="N226" s="5">
        <f t="shared" si="55"/>
        <v>3320912.3080484536</v>
      </c>
      <c r="O226" s="3">
        <f t="shared" si="56"/>
        <v>0</v>
      </c>
      <c r="P226" s="3">
        <f t="shared" si="57"/>
        <v>0</v>
      </c>
      <c r="Q226" s="3">
        <f t="shared" si="50"/>
        <v>0</v>
      </c>
      <c r="R226" s="71">
        <f t="shared" si="58"/>
        <v>0</v>
      </c>
      <c r="S226" s="3">
        <f t="shared" si="59"/>
        <v>0</v>
      </c>
      <c r="T226" s="13" t="b">
        <f t="shared" si="51"/>
        <v>0</v>
      </c>
    </row>
    <row r="227" spans="2:20" x14ac:dyDescent="0.25">
      <c r="B227" s="1">
        <v>204</v>
      </c>
      <c r="C227" s="3">
        <f t="shared" si="60"/>
        <v>0</v>
      </c>
      <c r="D227" s="5">
        <f t="shared" si="46"/>
        <v>0</v>
      </c>
      <c r="E227" s="3">
        <f t="shared" si="47"/>
        <v>0</v>
      </c>
      <c r="F227" s="121">
        <f t="shared" si="48"/>
        <v>0</v>
      </c>
      <c r="G227" s="3">
        <f t="shared" si="52"/>
        <v>0</v>
      </c>
      <c r="H227" s="3">
        <f t="shared" si="53"/>
        <v>0</v>
      </c>
      <c r="I227" s="13" t="b">
        <f t="shared" si="49"/>
        <v>1</v>
      </c>
      <c r="M227" s="3">
        <f t="shared" si="54"/>
        <v>0</v>
      </c>
      <c r="N227" s="5">
        <f t="shared" si="55"/>
        <v>3320912.3080484536</v>
      </c>
      <c r="O227" s="3">
        <f t="shared" si="56"/>
        <v>0</v>
      </c>
      <c r="P227" s="3">
        <f t="shared" si="57"/>
        <v>0</v>
      </c>
      <c r="Q227" s="3">
        <f t="shared" si="50"/>
        <v>0</v>
      </c>
      <c r="R227" s="71">
        <f t="shared" si="58"/>
        <v>0</v>
      </c>
      <c r="S227" s="3">
        <f t="shared" si="59"/>
        <v>0</v>
      </c>
      <c r="T227" s="13" t="b">
        <f t="shared" si="51"/>
        <v>0</v>
      </c>
    </row>
    <row r="228" spans="2:20" x14ac:dyDescent="0.25">
      <c r="B228" s="1">
        <v>205</v>
      </c>
      <c r="C228" s="3">
        <f t="shared" si="60"/>
        <v>0</v>
      </c>
      <c r="D228" s="5">
        <f t="shared" si="46"/>
        <v>0</v>
      </c>
      <c r="E228" s="3">
        <f t="shared" si="47"/>
        <v>0</v>
      </c>
      <c r="F228" s="121">
        <f t="shared" si="48"/>
        <v>0</v>
      </c>
      <c r="G228" s="3">
        <f t="shared" si="52"/>
        <v>0</v>
      </c>
      <c r="H228" s="3">
        <f t="shared" si="53"/>
        <v>0</v>
      </c>
      <c r="I228" s="13" t="b">
        <f t="shared" si="49"/>
        <v>1</v>
      </c>
      <c r="M228" s="3">
        <f t="shared" si="54"/>
        <v>0</v>
      </c>
      <c r="N228" s="5">
        <f t="shared" si="55"/>
        <v>3320912.3080484536</v>
      </c>
      <c r="O228" s="3">
        <f t="shared" si="56"/>
        <v>0</v>
      </c>
      <c r="P228" s="3">
        <f t="shared" si="57"/>
        <v>0</v>
      </c>
      <c r="Q228" s="3">
        <f t="shared" si="50"/>
        <v>0</v>
      </c>
      <c r="R228" s="71">
        <f t="shared" si="58"/>
        <v>0</v>
      </c>
      <c r="S228" s="3">
        <f t="shared" si="59"/>
        <v>0</v>
      </c>
      <c r="T228" s="13" t="b">
        <f t="shared" si="51"/>
        <v>0</v>
      </c>
    </row>
    <row r="229" spans="2:20" x14ac:dyDescent="0.25">
      <c r="B229" s="1">
        <v>206</v>
      </c>
      <c r="C229" s="3">
        <f t="shared" si="60"/>
        <v>0</v>
      </c>
      <c r="D229" s="5">
        <f t="shared" si="46"/>
        <v>0</v>
      </c>
      <c r="E229" s="3">
        <f t="shared" si="47"/>
        <v>0</v>
      </c>
      <c r="F229" s="121">
        <f t="shared" si="48"/>
        <v>0</v>
      </c>
      <c r="G229" s="3">
        <f t="shared" si="52"/>
        <v>0</v>
      </c>
      <c r="H229" s="3">
        <f t="shared" si="53"/>
        <v>0</v>
      </c>
      <c r="I229" s="13" t="b">
        <f t="shared" si="49"/>
        <v>1</v>
      </c>
      <c r="M229" s="3">
        <f t="shared" si="54"/>
        <v>0</v>
      </c>
      <c r="N229" s="5">
        <f t="shared" si="55"/>
        <v>3320912.3080484536</v>
      </c>
      <c r="O229" s="3">
        <f t="shared" si="56"/>
        <v>0</v>
      </c>
      <c r="P229" s="3">
        <f t="shared" si="57"/>
        <v>0</v>
      </c>
      <c r="Q229" s="3">
        <f t="shared" si="50"/>
        <v>0</v>
      </c>
      <c r="R229" s="71">
        <f t="shared" si="58"/>
        <v>0</v>
      </c>
      <c r="S229" s="3">
        <f t="shared" si="59"/>
        <v>0</v>
      </c>
      <c r="T229" s="13" t="b">
        <f t="shared" si="51"/>
        <v>0</v>
      </c>
    </row>
    <row r="230" spans="2:20" x14ac:dyDescent="0.25">
      <c r="B230" s="1">
        <v>207</v>
      </c>
      <c r="C230" s="3">
        <f t="shared" si="60"/>
        <v>0</v>
      </c>
      <c r="D230" s="5">
        <f t="shared" si="46"/>
        <v>0</v>
      </c>
      <c r="E230" s="3">
        <f t="shared" si="47"/>
        <v>0</v>
      </c>
      <c r="F230" s="121">
        <f t="shared" si="48"/>
        <v>0</v>
      </c>
      <c r="G230" s="3">
        <f t="shared" si="52"/>
        <v>0</v>
      </c>
      <c r="H230" s="3">
        <f t="shared" si="53"/>
        <v>0</v>
      </c>
      <c r="I230" s="13" t="b">
        <f t="shared" si="49"/>
        <v>1</v>
      </c>
      <c r="M230" s="3">
        <f t="shared" si="54"/>
        <v>0</v>
      </c>
      <c r="N230" s="5">
        <f t="shared" si="55"/>
        <v>3320912.3080484536</v>
      </c>
      <c r="O230" s="3">
        <f t="shared" si="56"/>
        <v>0</v>
      </c>
      <c r="P230" s="3">
        <f t="shared" si="57"/>
        <v>0</v>
      </c>
      <c r="Q230" s="3">
        <f t="shared" si="50"/>
        <v>0</v>
      </c>
      <c r="R230" s="71">
        <f t="shared" si="58"/>
        <v>0</v>
      </c>
      <c r="S230" s="3">
        <f t="shared" si="59"/>
        <v>0</v>
      </c>
      <c r="T230" s="13" t="b">
        <f t="shared" si="51"/>
        <v>0</v>
      </c>
    </row>
    <row r="231" spans="2:20" x14ac:dyDescent="0.25">
      <c r="B231" s="1">
        <v>208</v>
      </c>
      <c r="C231" s="3">
        <f t="shared" si="60"/>
        <v>0</v>
      </c>
      <c r="D231" s="5">
        <f t="shared" si="46"/>
        <v>0</v>
      </c>
      <c r="E231" s="3">
        <f t="shared" si="47"/>
        <v>0</v>
      </c>
      <c r="F231" s="121">
        <f t="shared" si="48"/>
        <v>0</v>
      </c>
      <c r="G231" s="3">
        <f t="shared" si="52"/>
        <v>0</v>
      </c>
      <c r="H231" s="3">
        <f t="shared" si="53"/>
        <v>0</v>
      </c>
      <c r="I231" s="13" t="b">
        <f t="shared" si="49"/>
        <v>1</v>
      </c>
      <c r="M231" s="3">
        <f t="shared" si="54"/>
        <v>0</v>
      </c>
      <c r="N231" s="5">
        <f t="shared" si="55"/>
        <v>3320912.3080484536</v>
      </c>
      <c r="O231" s="3">
        <f t="shared" si="56"/>
        <v>0</v>
      </c>
      <c r="P231" s="3">
        <f t="shared" si="57"/>
        <v>0</v>
      </c>
      <c r="Q231" s="3">
        <f t="shared" si="50"/>
        <v>0</v>
      </c>
      <c r="R231" s="71">
        <f t="shared" si="58"/>
        <v>0</v>
      </c>
      <c r="S231" s="3">
        <f t="shared" si="59"/>
        <v>0</v>
      </c>
      <c r="T231" s="13" t="b">
        <f t="shared" si="51"/>
        <v>0</v>
      </c>
    </row>
    <row r="232" spans="2:20" x14ac:dyDescent="0.25">
      <c r="B232" s="1">
        <v>209</v>
      </c>
      <c r="C232" s="3">
        <f t="shared" si="60"/>
        <v>0</v>
      </c>
      <c r="D232" s="5">
        <f t="shared" si="46"/>
        <v>0</v>
      </c>
      <c r="E232" s="3">
        <f t="shared" si="47"/>
        <v>0</v>
      </c>
      <c r="F232" s="121">
        <f t="shared" si="48"/>
        <v>0</v>
      </c>
      <c r="G232" s="3">
        <f t="shared" si="52"/>
        <v>0</v>
      </c>
      <c r="H232" s="3">
        <f t="shared" si="53"/>
        <v>0</v>
      </c>
      <c r="I232" s="13" t="b">
        <f t="shared" si="49"/>
        <v>1</v>
      </c>
      <c r="M232" s="3">
        <f t="shared" si="54"/>
        <v>0</v>
      </c>
      <c r="N232" s="5">
        <f t="shared" si="55"/>
        <v>3320912.3080484536</v>
      </c>
      <c r="O232" s="3">
        <f t="shared" si="56"/>
        <v>0</v>
      </c>
      <c r="P232" s="3">
        <f t="shared" si="57"/>
        <v>0</v>
      </c>
      <c r="Q232" s="3">
        <f t="shared" si="50"/>
        <v>0</v>
      </c>
      <c r="R232" s="71">
        <f t="shared" si="58"/>
        <v>0</v>
      </c>
      <c r="S232" s="3">
        <f t="shared" si="59"/>
        <v>0</v>
      </c>
      <c r="T232" s="13" t="b">
        <f t="shared" si="51"/>
        <v>0</v>
      </c>
    </row>
    <row r="233" spans="2:20" x14ac:dyDescent="0.25">
      <c r="B233" s="1">
        <v>210</v>
      </c>
      <c r="C233" s="3">
        <f t="shared" si="60"/>
        <v>0</v>
      </c>
      <c r="D233" s="5">
        <f t="shared" si="46"/>
        <v>0</v>
      </c>
      <c r="E233" s="3">
        <f t="shared" si="47"/>
        <v>0</v>
      </c>
      <c r="F233" s="121">
        <f t="shared" si="48"/>
        <v>0</v>
      </c>
      <c r="G233" s="3">
        <f t="shared" si="52"/>
        <v>0</v>
      </c>
      <c r="H233" s="3">
        <f t="shared" si="53"/>
        <v>0</v>
      </c>
      <c r="I233" s="13" t="b">
        <f t="shared" si="49"/>
        <v>1</v>
      </c>
      <c r="M233" s="3">
        <f t="shared" si="54"/>
        <v>0</v>
      </c>
      <c r="N233" s="5">
        <f t="shared" si="55"/>
        <v>3320912.3080484536</v>
      </c>
      <c r="O233" s="3">
        <f t="shared" si="56"/>
        <v>0</v>
      </c>
      <c r="P233" s="3">
        <f t="shared" si="57"/>
        <v>0</v>
      </c>
      <c r="Q233" s="3">
        <f t="shared" si="50"/>
        <v>0</v>
      </c>
      <c r="R233" s="71">
        <f t="shared" si="58"/>
        <v>0</v>
      </c>
      <c r="S233" s="3">
        <f t="shared" si="59"/>
        <v>0</v>
      </c>
      <c r="T233" s="13" t="b">
        <f t="shared" si="51"/>
        <v>0</v>
      </c>
    </row>
    <row r="234" spans="2:20" x14ac:dyDescent="0.25">
      <c r="B234" s="1">
        <v>211</v>
      </c>
      <c r="C234" s="3">
        <f t="shared" si="60"/>
        <v>0</v>
      </c>
      <c r="D234" s="5">
        <f t="shared" si="46"/>
        <v>0</v>
      </c>
      <c r="E234" s="3">
        <f t="shared" si="47"/>
        <v>0</v>
      </c>
      <c r="F234" s="121">
        <f t="shared" si="48"/>
        <v>0</v>
      </c>
      <c r="G234" s="3">
        <f t="shared" si="52"/>
        <v>0</v>
      </c>
      <c r="H234" s="3">
        <f t="shared" si="53"/>
        <v>0</v>
      </c>
      <c r="I234" s="13" t="b">
        <f t="shared" si="49"/>
        <v>1</v>
      </c>
      <c r="M234" s="3">
        <f t="shared" si="54"/>
        <v>0</v>
      </c>
      <c r="N234" s="5">
        <f t="shared" si="55"/>
        <v>3320912.3080484536</v>
      </c>
      <c r="O234" s="3">
        <f t="shared" si="56"/>
        <v>0</v>
      </c>
      <c r="P234" s="3">
        <f t="shared" si="57"/>
        <v>0</v>
      </c>
      <c r="Q234" s="3">
        <f t="shared" si="50"/>
        <v>0</v>
      </c>
      <c r="R234" s="71">
        <f t="shared" si="58"/>
        <v>0</v>
      </c>
      <c r="S234" s="3">
        <f t="shared" si="59"/>
        <v>0</v>
      </c>
      <c r="T234" s="13" t="b">
        <f t="shared" si="51"/>
        <v>0</v>
      </c>
    </row>
    <row r="235" spans="2:20" x14ac:dyDescent="0.25">
      <c r="B235" s="1">
        <v>212</v>
      </c>
      <c r="C235" s="3">
        <f t="shared" si="60"/>
        <v>0</v>
      </c>
      <c r="D235" s="5">
        <f t="shared" si="46"/>
        <v>0</v>
      </c>
      <c r="E235" s="3">
        <f t="shared" si="47"/>
        <v>0</v>
      </c>
      <c r="F235" s="121">
        <f t="shared" si="48"/>
        <v>0</v>
      </c>
      <c r="G235" s="3">
        <f t="shared" si="52"/>
        <v>0</v>
      </c>
      <c r="H235" s="3">
        <f t="shared" si="53"/>
        <v>0</v>
      </c>
      <c r="I235" s="13" t="b">
        <f t="shared" si="49"/>
        <v>1</v>
      </c>
      <c r="M235" s="3">
        <f t="shared" si="54"/>
        <v>0</v>
      </c>
      <c r="N235" s="5">
        <f t="shared" si="55"/>
        <v>3320912.3080484536</v>
      </c>
      <c r="O235" s="3">
        <f t="shared" si="56"/>
        <v>0</v>
      </c>
      <c r="P235" s="3">
        <f t="shared" si="57"/>
        <v>0</v>
      </c>
      <c r="Q235" s="3">
        <f t="shared" si="50"/>
        <v>0</v>
      </c>
      <c r="R235" s="71">
        <f t="shared" si="58"/>
        <v>0</v>
      </c>
      <c r="S235" s="3">
        <f t="shared" si="59"/>
        <v>0</v>
      </c>
      <c r="T235" s="13" t="b">
        <f t="shared" si="51"/>
        <v>0</v>
      </c>
    </row>
    <row r="236" spans="2:20" x14ac:dyDescent="0.25">
      <c r="B236" s="1">
        <v>213</v>
      </c>
      <c r="C236" s="3">
        <f t="shared" si="60"/>
        <v>0</v>
      </c>
      <c r="D236" s="5">
        <f t="shared" si="46"/>
        <v>0</v>
      </c>
      <c r="E236" s="3">
        <f t="shared" si="47"/>
        <v>0</v>
      </c>
      <c r="F236" s="121">
        <f t="shared" si="48"/>
        <v>0</v>
      </c>
      <c r="G236" s="3">
        <f t="shared" si="52"/>
        <v>0</v>
      </c>
      <c r="H236" s="3">
        <f t="shared" si="53"/>
        <v>0</v>
      </c>
      <c r="I236" s="13" t="b">
        <f t="shared" si="49"/>
        <v>1</v>
      </c>
      <c r="M236" s="3">
        <f t="shared" si="54"/>
        <v>0</v>
      </c>
      <c r="N236" s="5">
        <f t="shared" si="55"/>
        <v>3320912.3080484536</v>
      </c>
      <c r="O236" s="3">
        <f t="shared" si="56"/>
        <v>0</v>
      </c>
      <c r="P236" s="3">
        <f t="shared" si="57"/>
        <v>0</v>
      </c>
      <c r="Q236" s="3">
        <f t="shared" si="50"/>
        <v>0</v>
      </c>
      <c r="R236" s="71">
        <f t="shared" si="58"/>
        <v>0</v>
      </c>
      <c r="S236" s="3">
        <f t="shared" si="59"/>
        <v>0</v>
      </c>
      <c r="T236" s="13" t="b">
        <f t="shared" si="51"/>
        <v>0</v>
      </c>
    </row>
    <row r="237" spans="2:20" x14ac:dyDescent="0.25">
      <c r="B237" s="1">
        <v>214</v>
      </c>
      <c r="C237" s="3">
        <f t="shared" si="60"/>
        <v>0</v>
      </c>
      <c r="D237" s="5">
        <f t="shared" si="46"/>
        <v>0</v>
      </c>
      <c r="E237" s="3">
        <f t="shared" si="47"/>
        <v>0</v>
      </c>
      <c r="F237" s="121">
        <f t="shared" si="48"/>
        <v>0</v>
      </c>
      <c r="G237" s="3">
        <f t="shared" si="52"/>
        <v>0</v>
      </c>
      <c r="H237" s="3">
        <f t="shared" si="53"/>
        <v>0</v>
      </c>
      <c r="I237" s="13" t="b">
        <f t="shared" si="49"/>
        <v>1</v>
      </c>
      <c r="M237" s="3">
        <f t="shared" si="54"/>
        <v>0</v>
      </c>
      <c r="N237" s="5">
        <f t="shared" si="55"/>
        <v>3320912.3080484536</v>
      </c>
      <c r="O237" s="3">
        <f t="shared" si="56"/>
        <v>0</v>
      </c>
      <c r="P237" s="3">
        <f t="shared" si="57"/>
        <v>0</v>
      </c>
      <c r="Q237" s="3">
        <f t="shared" si="50"/>
        <v>0</v>
      </c>
      <c r="R237" s="71">
        <f t="shared" si="58"/>
        <v>0</v>
      </c>
      <c r="S237" s="3">
        <f t="shared" si="59"/>
        <v>0</v>
      </c>
      <c r="T237" s="13" t="b">
        <f t="shared" si="51"/>
        <v>0</v>
      </c>
    </row>
    <row r="238" spans="2:20" x14ac:dyDescent="0.25">
      <c r="B238" s="1">
        <v>215</v>
      </c>
      <c r="C238" s="3">
        <f t="shared" si="60"/>
        <v>0</v>
      </c>
      <c r="D238" s="5">
        <f t="shared" si="46"/>
        <v>0</v>
      </c>
      <c r="E238" s="3">
        <f t="shared" si="47"/>
        <v>0</v>
      </c>
      <c r="F238" s="121">
        <f t="shared" si="48"/>
        <v>0</v>
      </c>
      <c r="G238" s="3">
        <f t="shared" si="52"/>
        <v>0</v>
      </c>
      <c r="H238" s="3">
        <f t="shared" si="53"/>
        <v>0</v>
      </c>
      <c r="I238" s="13" t="b">
        <f t="shared" si="49"/>
        <v>1</v>
      </c>
      <c r="M238" s="3">
        <f t="shared" si="54"/>
        <v>0</v>
      </c>
      <c r="N238" s="5">
        <f t="shared" si="55"/>
        <v>3320912.3080484536</v>
      </c>
      <c r="O238" s="3">
        <f t="shared" si="56"/>
        <v>0</v>
      </c>
      <c r="P238" s="3">
        <f t="shared" si="57"/>
        <v>0</v>
      </c>
      <c r="Q238" s="3">
        <f t="shared" si="50"/>
        <v>0</v>
      </c>
      <c r="R238" s="71">
        <f t="shared" si="58"/>
        <v>0</v>
      </c>
      <c r="S238" s="3">
        <f t="shared" si="59"/>
        <v>0</v>
      </c>
      <c r="T238" s="13" t="b">
        <f t="shared" si="51"/>
        <v>0</v>
      </c>
    </row>
    <row r="239" spans="2:20" x14ac:dyDescent="0.25">
      <c r="B239" s="1">
        <v>216</v>
      </c>
      <c r="C239" s="3">
        <f t="shared" si="60"/>
        <v>0</v>
      </c>
      <c r="D239" s="5">
        <f t="shared" si="46"/>
        <v>0</v>
      </c>
      <c r="E239" s="3">
        <f t="shared" si="47"/>
        <v>0</v>
      </c>
      <c r="F239" s="121">
        <f t="shared" si="48"/>
        <v>0</v>
      </c>
      <c r="G239" s="3">
        <f t="shared" si="52"/>
        <v>0</v>
      </c>
      <c r="H239" s="3">
        <f t="shared" si="53"/>
        <v>0</v>
      </c>
      <c r="I239" s="13" t="b">
        <f t="shared" si="49"/>
        <v>1</v>
      </c>
      <c r="M239" s="3">
        <f t="shared" si="54"/>
        <v>0</v>
      </c>
      <c r="N239" s="5">
        <f t="shared" si="55"/>
        <v>3320912.3080484536</v>
      </c>
      <c r="O239" s="3">
        <f t="shared" si="56"/>
        <v>0</v>
      </c>
      <c r="P239" s="3">
        <f t="shared" si="57"/>
        <v>0</v>
      </c>
      <c r="Q239" s="3">
        <f t="shared" si="50"/>
        <v>0</v>
      </c>
      <c r="R239" s="71">
        <f t="shared" si="58"/>
        <v>0</v>
      </c>
      <c r="S239" s="3">
        <f t="shared" si="59"/>
        <v>0</v>
      </c>
      <c r="T239" s="13" t="b">
        <f t="shared" si="51"/>
        <v>0</v>
      </c>
    </row>
    <row r="240" spans="2:20" x14ac:dyDescent="0.25">
      <c r="B240" s="1">
        <v>217</v>
      </c>
      <c r="C240" s="3">
        <f t="shared" si="60"/>
        <v>0</v>
      </c>
      <c r="D240" s="5">
        <f t="shared" si="46"/>
        <v>0</v>
      </c>
      <c r="E240" s="3">
        <f t="shared" si="47"/>
        <v>0</v>
      </c>
      <c r="F240" s="121">
        <f t="shared" si="48"/>
        <v>0</v>
      </c>
      <c r="G240" s="3">
        <f t="shared" si="52"/>
        <v>0</v>
      </c>
      <c r="H240" s="3">
        <f t="shared" si="53"/>
        <v>0</v>
      </c>
      <c r="I240" s="13" t="b">
        <f t="shared" si="49"/>
        <v>1</v>
      </c>
      <c r="M240" s="3">
        <f t="shared" si="54"/>
        <v>0</v>
      </c>
      <c r="N240" s="5">
        <f t="shared" si="55"/>
        <v>3320912.3080484536</v>
      </c>
      <c r="O240" s="3">
        <f t="shared" si="56"/>
        <v>0</v>
      </c>
      <c r="P240" s="3">
        <f t="shared" si="57"/>
        <v>0</v>
      </c>
      <c r="Q240" s="3">
        <f t="shared" si="50"/>
        <v>0</v>
      </c>
      <c r="R240" s="71">
        <f t="shared" si="58"/>
        <v>0</v>
      </c>
      <c r="S240" s="3">
        <f t="shared" si="59"/>
        <v>0</v>
      </c>
      <c r="T240" s="13" t="b">
        <f t="shared" si="51"/>
        <v>0</v>
      </c>
    </row>
    <row r="241" spans="2:20" x14ac:dyDescent="0.25">
      <c r="B241" s="1">
        <v>218</v>
      </c>
      <c r="C241" s="3">
        <f t="shared" si="60"/>
        <v>0</v>
      </c>
      <c r="D241" s="5">
        <f t="shared" si="46"/>
        <v>0</v>
      </c>
      <c r="E241" s="3">
        <f t="shared" si="47"/>
        <v>0</v>
      </c>
      <c r="F241" s="121">
        <f t="shared" si="48"/>
        <v>0</v>
      </c>
      <c r="G241" s="3">
        <f t="shared" si="52"/>
        <v>0</v>
      </c>
      <c r="H241" s="3">
        <f t="shared" si="53"/>
        <v>0</v>
      </c>
      <c r="I241" s="13" t="b">
        <f t="shared" si="49"/>
        <v>1</v>
      </c>
      <c r="M241" s="3">
        <f t="shared" si="54"/>
        <v>0</v>
      </c>
      <c r="N241" s="5">
        <f t="shared" si="55"/>
        <v>3320912.3080484536</v>
      </c>
      <c r="O241" s="3">
        <f t="shared" si="56"/>
        <v>0</v>
      </c>
      <c r="P241" s="3">
        <f t="shared" si="57"/>
        <v>0</v>
      </c>
      <c r="Q241" s="3">
        <f t="shared" si="50"/>
        <v>0</v>
      </c>
      <c r="R241" s="71">
        <f t="shared" si="58"/>
        <v>0</v>
      </c>
      <c r="S241" s="3">
        <f t="shared" si="59"/>
        <v>0</v>
      </c>
      <c r="T241" s="13" t="b">
        <f t="shared" si="51"/>
        <v>0</v>
      </c>
    </row>
    <row r="242" spans="2:20" x14ac:dyDescent="0.25">
      <c r="B242" s="1">
        <v>219</v>
      </c>
      <c r="C242" s="3">
        <f t="shared" si="60"/>
        <v>0</v>
      </c>
      <c r="D242" s="5">
        <f t="shared" si="46"/>
        <v>0</v>
      </c>
      <c r="E242" s="3">
        <f t="shared" si="47"/>
        <v>0</v>
      </c>
      <c r="F242" s="121">
        <f t="shared" si="48"/>
        <v>0</v>
      </c>
      <c r="G242" s="3">
        <f t="shared" si="52"/>
        <v>0</v>
      </c>
      <c r="H242" s="3">
        <f t="shared" si="53"/>
        <v>0</v>
      </c>
      <c r="I242" s="13" t="b">
        <f t="shared" si="49"/>
        <v>1</v>
      </c>
      <c r="M242" s="3">
        <f t="shared" si="54"/>
        <v>0</v>
      </c>
      <c r="N242" s="5">
        <f t="shared" si="55"/>
        <v>3320912.3080484536</v>
      </c>
      <c r="O242" s="3">
        <f t="shared" si="56"/>
        <v>0</v>
      </c>
      <c r="P242" s="3">
        <f t="shared" si="57"/>
        <v>0</v>
      </c>
      <c r="Q242" s="3">
        <f t="shared" si="50"/>
        <v>0</v>
      </c>
      <c r="R242" s="71">
        <f t="shared" si="58"/>
        <v>0</v>
      </c>
      <c r="S242" s="3">
        <f t="shared" si="59"/>
        <v>0</v>
      </c>
      <c r="T242" s="13" t="b">
        <f t="shared" si="51"/>
        <v>0</v>
      </c>
    </row>
    <row r="243" spans="2:20" x14ac:dyDescent="0.25">
      <c r="B243" s="1">
        <v>220</v>
      </c>
      <c r="C243" s="3">
        <f t="shared" si="60"/>
        <v>0</v>
      </c>
      <c r="D243" s="5">
        <f t="shared" si="46"/>
        <v>0</v>
      </c>
      <c r="E243" s="3">
        <f t="shared" si="47"/>
        <v>0</v>
      </c>
      <c r="F243" s="121">
        <f t="shared" si="48"/>
        <v>0</v>
      </c>
      <c r="G243" s="3">
        <f t="shared" si="52"/>
        <v>0</v>
      </c>
      <c r="H243" s="3">
        <f t="shared" si="53"/>
        <v>0</v>
      </c>
      <c r="I243" s="13" t="b">
        <f t="shared" si="49"/>
        <v>1</v>
      </c>
      <c r="M243" s="3">
        <f t="shared" si="54"/>
        <v>0</v>
      </c>
      <c r="N243" s="5">
        <f t="shared" si="55"/>
        <v>3320912.3080484536</v>
      </c>
      <c r="O243" s="3">
        <f t="shared" si="56"/>
        <v>0</v>
      </c>
      <c r="P243" s="3">
        <f t="shared" si="57"/>
        <v>0</v>
      </c>
      <c r="Q243" s="3">
        <f t="shared" si="50"/>
        <v>0</v>
      </c>
      <c r="R243" s="71">
        <f t="shared" si="58"/>
        <v>0</v>
      </c>
      <c r="S243" s="3">
        <f t="shared" si="59"/>
        <v>0</v>
      </c>
      <c r="T243" s="13" t="b">
        <f t="shared" si="51"/>
        <v>0</v>
      </c>
    </row>
    <row r="244" spans="2:20" x14ac:dyDescent="0.25">
      <c r="B244" s="1">
        <v>221</v>
      </c>
      <c r="C244" s="3">
        <f t="shared" si="60"/>
        <v>0</v>
      </c>
      <c r="D244" s="5">
        <f t="shared" si="46"/>
        <v>0</v>
      </c>
      <c r="E244" s="3">
        <f t="shared" si="47"/>
        <v>0</v>
      </c>
      <c r="F244" s="121">
        <f t="shared" si="48"/>
        <v>0</v>
      </c>
      <c r="G244" s="3">
        <f t="shared" si="52"/>
        <v>0</v>
      </c>
      <c r="H244" s="3">
        <f t="shared" si="53"/>
        <v>0</v>
      </c>
      <c r="I244" s="13" t="b">
        <f t="shared" si="49"/>
        <v>1</v>
      </c>
      <c r="M244" s="3">
        <f t="shared" si="54"/>
        <v>0</v>
      </c>
      <c r="N244" s="5">
        <f t="shared" si="55"/>
        <v>3320912.3080484536</v>
      </c>
      <c r="O244" s="3">
        <f t="shared" si="56"/>
        <v>0</v>
      </c>
      <c r="P244" s="3">
        <f t="shared" si="57"/>
        <v>0</v>
      </c>
      <c r="Q244" s="3">
        <f t="shared" si="50"/>
        <v>0</v>
      </c>
      <c r="R244" s="71">
        <f t="shared" si="58"/>
        <v>0</v>
      </c>
      <c r="S244" s="3">
        <f t="shared" si="59"/>
        <v>0</v>
      </c>
      <c r="T244" s="13" t="b">
        <f t="shared" si="51"/>
        <v>0</v>
      </c>
    </row>
    <row r="245" spans="2:20" x14ac:dyDescent="0.25">
      <c r="B245" s="1">
        <v>222</v>
      </c>
      <c r="C245" s="3">
        <f t="shared" si="60"/>
        <v>0</v>
      </c>
      <c r="D245" s="5">
        <f t="shared" si="46"/>
        <v>0</v>
      </c>
      <c r="E245" s="3">
        <f t="shared" si="47"/>
        <v>0</v>
      </c>
      <c r="F245" s="121">
        <f t="shared" si="48"/>
        <v>0</v>
      </c>
      <c r="G245" s="3">
        <f t="shared" si="52"/>
        <v>0</v>
      </c>
      <c r="H245" s="3">
        <f t="shared" si="53"/>
        <v>0</v>
      </c>
      <c r="I245" s="13" t="b">
        <f t="shared" si="49"/>
        <v>1</v>
      </c>
      <c r="M245" s="3">
        <f t="shared" si="54"/>
        <v>0</v>
      </c>
      <c r="N245" s="5">
        <f t="shared" si="55"/>
        <v>3320912.3080484536</v>
      </c>
      <c r="O245" s="3">
        <f t="shared" si="56"/>
        <v>0</v>
      </c>
      <c r="P245" s="3">
        <f t="shared" si="57"/>
        <v>0</v>
      </c>
      <c r="Q245" s="3">
        <f t="shared" si="50"/>
        <v>0</v>
      </c>
      <c r="R245" s="71">
        <f t="shared" si="58"/>
        <v>0</v>
      </c>
      <c r="S245" s="3">
        <f t="shared" si="59"/>
        <v>0</v>
      </c>
      <c r="T245" s="13" t="b">
        <f t="shared" si="51"/>
        <v>0</v>
      </c>
    </row>
    <row r="246" spans="2:20" x14ac:dyDescent="0.25">
      <c r="B246" s="1">
        <v>223</v>
      </c>
      <c r="C246" s="3">
        <f t="shared" si="60"/>
        <v>0</v>
      </c>
      <c r="D246" s="5">
        <f t="shared" si="46"/>
        <v>0</v>
      </c>
      <c r="E246" s="3">
        <f t="shared" si="47"/>
        <v>0</v>
      </c>
      <c r="F246" s="121">
        <f t="shared" si="48"/>
        <v>0</v>
      </c>
      <c r="G246" s="3">
        <f t="shared" si="52"/>
        <v>0</v>
      </c>
      <c r="H246" s="3">
        <f t="shared" si="53"/>
        <v>0</v>
      </c>
      <c r="I246" s="13" t="b">
        <f t="shared" si="49"/>
        <v>1</v>
      </c>
      <c r="M246" s="3">
        <f t="shared" si="54"/>
        <v>0</v>
      </c>
      <c r="N246" s="5">
        <f t="shared" si="55"/>
        <v>3320912.3080484536</v>
      </c>
      <c r="O246" s="3">
        <f t="shared" si="56"/>
        <v>0</v>
      </c>
      <c r="P246" s="3">
        <f t="shared" si="57"/>
        <v>0</v>
      </c>
      <c r="Q246" s="3">
        <f t="shared" si="50"/>
        <v>0</v>
      </c>
      <c r="R246" s="71">
        <f t="shared" si="58"/>
        <v>0</v>
      </c>
      <c r="S246" s="3">
        <f t="shared" si="59"/>
        <v>0</v>
      </c>
      <c r="T246" s="13" t="b">
        <f t="shared" si="51"/>
        <v>0</v>
      </c>
    </row>
    <row r="247" spans="2:20" x14ac:dyDescent="0.25">
      <c r="B247" s="1">
        <v>224</v>
      </c>
      <c r="C247" s="3">
        <f t="shared" si="60"/>
        <v>0</v>
      </c>
      <c r="D247" s="5">
        <f t="shared" si="46"/>
        <v>0</v>
      </c>
      <c r="E247" s="3">
        <f t="shared" si="47"/>
        <v>0</v>
      </c>
      <c r="F247" s="121">
        <f t="shared" si="48"/>
        <v>0</v>
      </c>
      <c r="G247" s="3">
        <f t="shared" si="52"/>
        <v>0</v>
      </c>
      <c r="H247" s="3">
        <f t="shared" si="53"/>
        <v>0</v>
      </c>
      <c r="I247" s="13" t="b">
        <f t="shared" si="49"/>
        <v>1</v>
      </c>
      <c r="M247" s="3">
        <f t="shared" si="54"/>
        <v>0</v>
      </c>
      <c r="N247" s="5">
        <f t="shared" si="55"/>
        <v>3320912.3080484536</v>
      </c>
      <c r="O247" s="3">
        <f t="shared" si="56"/>
        <v>0</v>
      </c>
      <c r="P247" s="3">
        <f t="shared" si="57"/>
        <v>0</v>
      </c>
      <c r="Q247" s="3">
        <f t="shared" si="50"/>
        <v>0</v>
      </c>
      <c r="R247" s="71">
        <f t="shared" si="58"/>
        <v>0</v>
      </c>
      <c r="S247" s="3">
        <f t="shared" si="59"/>
        <v>0</v>
      </c>
      <c r="T247" s="13" t="b">
        <f t="shared" si="51"/>
        <v>0</v>
      </c>
    </row>
    <row r="248" spans="2:20" x14ac:dyDescent="0.25">
      <c r="B248" s="1">
        <v>225</v>
      </c>
      <c r="C248" s="3">
        <f t="shared" si="60"/>
        <v>0</v>
      </c>
      <c r="D248" s="5">
        <f t="shared" si="46"/>
        <v>0</v>
      </c>
      <c r="E248" s="3">
        <f t="shared" si="47"/>
        <v>0</v>
      </c>
      <c r="F248" s="121">
        <f t="shared" si="48"/>
        <v>0</v>
      </c>
      <c r="G248" s="3">
        <f t="shared" si="52"/>
        <v>0</v>
      </c>
      <c r="H248" s="3">
        <f t="shared" si="53"/>
        <v>0</v>
      </c>
      <c r="I248" s="13" t="b">
        <f t="shared" si="49"/>
        <v>1</v>
      </c>
      <c r="M248" s="3">
        <f t="shared" si="54"/>
        <v>0</v>
      </c>
      <c r="N248" s="5">
        <f t="shared" si="55"/>
        <v>3320912.3080484536</v>
      </c>
      <c r="O248" s="3">
        <f t="shared" si="56"/>
        <v>0</v>
      </c>
      <c r="P248" s="3">
        <f t="shared" si="57"/>
        <v>0</v>
      </c>
      <c r="Q248" s="3">
        <f t="shared" si="50"/>
        <v>0</v>
      </c>
      <c r="R248" s="71">
        <f t="shared" si="58"/>
        <v>0</v>
      </c>
      <c r="S248" s="3">
        <f t="shared" si="59"/>
        <v>0</v>
      </c>
      <c r="T248" s="13" t="b">
        <f t="shared" si="51"/>
        <v>0</v>
      </c>
    </row>
    <row r="249" spans="2:20" x14ac:dyDescent="0.25">
      <c r="B249" s="1">
        <v>226</v>
      </c>
      <c r="C249" s="3">
        <f t="shared" si="60"/>
        <v>0</v>
      </c>
      <c r="D249" s="5">
        <f t="shared" si="46"/>
        <v>0</v>
      </c>
      <c r="E249" s="3">
        <f t="shared" si="47"/>
        <v>0</v>
      </c>
      <c r="F249" s="121">
        <f t="shared" si="48"/>
        <v>0</v>
      </c>
      <c r="G249" s="3">
        <f t="shared" si="52"/>
        <v>0</v>
      </c>
      <c r="H249" s="3">
        <f t="shared" si="53"/>
        <v>0</v>
      </c>
      <c r="I249" s="13" t="b">
        <f t="shared" si="49"/>
        <v>1</v>
      </c>
      <c r="M249" s="3">
        <f t="shared" si="54"/>
        <v>0</v>
      </c>
      <c r="N249" s="5">
        <f t="shared" si="55"/>
        <v>3320912.3080484536</v>
      </c>
      <c r="O249" s="3">
        <f t="shared" si="56"/>
        <v>0</v>
      </c>
      <c r="P249" s="3">
        <f t="shared" si="57"/>
        <v>0</v>
      </c>
      <c r="Q249" s="3">
        <f t="shared" si="50"/>
        <v>0</v>
      </c>
      <c r="R249" s="71">
        <f t="shared" si="58"/>
        <v>0</v>
      </c>
      <c r="S249" s="3">
        <f t="shared" si="59"/>
        <v>0</v>
      </c>
      <c r="T249" s="13" t="b">
        <f t="shared" si="51"/>
        <v>0</v>
      </c>
    </row>
    <row r="250" spans="2:20" x14ac:dyDescent="0.25">
      <c r="B250" s="1">
        <v>227</v>
      </c>
      <c r="C250" s="3">
        <f t="shared" si="60"/>
        <v>0</v>
      </c>
      <c r="D250" s="5">
        <f t="shared" si="46"/>
        <v>0</v>
      </c>
      <c r="E250" s="3">
        <f t="shared" si="47"/>
        <v>0</v>
      </c>
      <c r="F250" s="121">
        <f t="shared" si="48"/>
        <v>0</v>
      </c>
      <c r="G250" s="3">
        <f t="shared" si="52"/>
        <v>0</v>
      </c>
      <c r="H250" s="3">
        <f t="shared" si="53"/>
        <v>0</v>
      </c>
      <c r="I250" s="13" t="b">
        <f t="shared" si="49"/>
        <v>1</v>
      </c>
      <c r="M250" s="3">
        <f t="shared" si="54"/>
        <v>0</v>
      </c>
      <c r="N250" s="5">
        <f t="shared" si="55"/>
        <v>3320912.3080484536</v>
      </c>
      <c r="O250" s="3">
        <f t="shared" si="56"/>
        <v>0</v>
      </c>
      <c r="P250" s="3">
        <f t="shared" si="57"/>
        <v>0</v>
      </c>
      <c r="Q250" s="3">
        <f t="shared" si="50"/>
        <v>0</v>
      </c>
      <c r="R250" s="71">
        <f t="shared" si="58"/>
        <v>0</v>
      </c>
      <c r="S250" s="3">
        <f t="shared" si="59"/>
        <v>0</v>
      </c>
      <c r="T250" s="13" t="b">
        <f t="shared" si="51"/>
        <v>0</v>
      </c>
    </row>
    <row r="251" spans="2:20" x14ac:dyDescent="0.25">
      <c r="B251" s="1">
        <v>228</v>
      </c>
      <c r="C251" s="3">
        <f t="shared" si="60"/>
        <v>0</v>
      </c>
      <c r="D251" s="5">
        <f t="shared" si="46"/>
        <v>0</v>
      </c>
      <c r="E251" s="3">
        <f t="shared" si="47"/>
        <v>0</v>
      </c>
      <c r="F251" s="121">
        <f t="shared" si="48"/>
        <v>0</v>
      </c>
      <c r="G251" s="3">
        <f t="shared" si="52"/>
        <v>0</v>
      </c>
      <c r="H251" s="3">
        <f t="shared" si="53"/>
        <v>0</v>
      </c>
      <c r="I251" s="13" t="b">
        <f t="shared" si="49"/>
        <v>1</v>
      </c>
      <c r="M251" s="3">
        <f t="shared" si="54"/>
        <v>0</v>
      </c>
      <c r="N251" s="5">
        <f t="shared" si="55"/>
        <v>3320912.3080484536</v>
      </c>
      <c r="O251" s="3">
        <f t="shared" si="56"/>
        <v>0</v>
      </c>
      <c r="P251" s="3">
        <f t="shared" si="57"/>
        <v>0</v>
      </c>
      <c r="Q251" s="3">
        <f t="shared" si="50"/>
        <v>0</v>
      </c>
      <c r="R251" s="71">
        <f t="shared" si="58"/>
        <v>0</v>
      </c>
      <c r="S251" s="3">
        <f t="shared" si="59"/>
        <v>0</v>
      </c>
      <c r="T251" s="13" t="b">
        <f t="shared" si="51"/>
        <v>0</v>
      </c>
    </row>
    <row r="252" spans="2:20" x14ac:dyDescent="0.25">
      <c r="B252" s="1">
        <v>229</v>
      </c>
      <c r="C252" s="3">
        <f t="shared" si="60"/>
        <v>0</v>
      </c>
      <c r="D252" s="5">
        <f t="shared" si="46"/>
        <v>0</v>
      </c>
      <c r="E252" s="3">
        <f t="shared" si="47"/>
        <v>0</v>
      </c>
      <c r="F252" s="121">
        <f t="shared" si="48"/>
        <v>0</v>
      </c>
      <c r="G252" s="3">
        <f t="shared" si="52"/>
        <v>0</v>
      </c>
      <c r="H252" s="3">
        <f t="shared" si="53"/>
        <v>0</v>
      </c>
      <c r="I252" s="13" t="b">
        <f t="shared" si="49"/>
        <v>1</v>
      </c>
      <c r="M252" s="3">
        <f t="shared" si="54"/>
        <v>0</v>
      </c>
      <c r="N252" s="5">
        <f t="shared" si="55"/>
        <v>3320912.3080484536</v>
      </c>
      <c r="O252" s="3">
        <f t="shared" si="56"/>
        <v>0</v>
      </c>
      <c r="P252" s="3">
        <f t="shared" si="57"/>
        <v>0</v>
      </c>
      <c r="Q252" s="3">
        <f t="shared" si="50"/>
        <v>0</v>
      </c>
      <c r="R252" s="71">
        <f t="shared" si="58"/>
        <v>0</v>
      </c>
      <c r="S252" s="3">
        <f t="shared" si="59"/>
        <v>0</v>
      </c>
      <c r="T252" s="13" t="b">
        <f t="shared" si="51"/>
        <v>0</v>
      </c>
    </row>
    <row r="253" spans="2:20" x14ac:dyDescent="0.25">
      <c r="B253" s="1">
        <v>230</v>
      </c>
      <c r="C253" s="3">
        <f t="shared" si="60"/>
        <v>0</v>
      </c>
      <c r="D253" s="5">
        <f t="shared" si="46"/>
        <v>0</v>
      </c>
      <c r="E253" s="3">
        <f t="shared" si="47"/>
        <v>0</v>
      </c>
      <c r="F253" s="121">
        <f t="shared" si="48"/>
        <v>0</v>
      </c>
      <c r="G253" s="3">
        <f t="shared" si="52"/>
        <v>0</v>
      </c>
      <c r="H253" s="3">
        <f t="shared" si="53"/>
        <v>0</v>
      </c>
      <c r="I253" s="13" t="b">
        <f t="shared" si="49"/>
        <v>1</v>
      </c>
      <c r="M253" s="3">
        <f t="shared" si="54"/>
        <v>0</v>
      </c>
      <c r="N253" s="5">
        <f t="shared" si="55"/>
        <v>3320912.3080484536</v>
      </c>
      <c r="O253" s="3">
        <f t="shared" si="56"/>
        <v>0</v>
      </c>
      <c r="P253" s="3">
        <f t="shared" si="57"/>
        <v>0</v>
      </c>
      <c r="Q253" s="3">
        <f t="shared" si="50"/>
        <v>0</v>
      </c>
      <c r="R253" s="71">
        <f t="shared" si="58"/>
        <v>0</v>
      </c>
      <c r="S253" s="3">
        <f t="shared" si="59"/>
        <v>0</v>
      </c>
      <c r="T253" s="13" t="b">
        <f t="shared" si="51"/>
        <v>0</v>
      </c>
    </row>
    <row r="254" spans="2:20" x14ac:dyDescent="0.25">
      <c r="B254" s="1">
        <v>231</v>
      </c>
      <c r="C254" s="3">
        <f t="shared" si="60"/>
        <v>0</v>
      </c>
      <c r="D254" s="5">
        <f t="shared" si="46"/>
        <v>0</v>
      </c>
      <c r="E254" s="3">
        <f t="shared" si="47"/>
        <v>0</v>
      </c>
      <c r="F254" s="121">
        <f t="shared" si="48"/>
        <v>0</v>
      </c>
      <c r="G254" s="3">
        <f t="shared" si="52"/>
        <v>0</v>
      </c>
      <c r="H254" s="3">
        <f t="shared" si="53"/>
        <v>0</v>
      </c>
      <c r="I254" s="13" t="b">
        <f t="shared" si="49"/>
        <v>1</v>
      </c>
      <c r="M254" s="3">
        <f t="shared" si="54"/>
        <v>0</v>
      </c>
      <c r="N254" s="5">
        <f t="shared" si="55"/>
        <v>3320912.3080484536</v>
      </c>
      <c r="O254" s="3">
        <f t="shared" si="56"/>
        <v>0</v>
      </c>
      <c r="P254" s="3">
        <f t="shared" si="57"/>
        <v>0</v>
      </c>
      <c r="Q254" s="3">
        <f t="shared" si="50"/>
        <v>0</v>
      </c>
      <c r="R254" s="71">
        <f t="shared" si="58"/>
        <v>0</v>
      </c>
      <c r="S254" s="3">
        <f t="shared" si="59"/>
        <v>0</v>
      </c>
      <c r="T254" s="13" t="b">
        <f t="shared" si="51"/>
        <v>0</v>
      </c>
    </row>
    <row r="255" spans="2:20" x14ac:dyDescent="0.25">
      <c r="B255" s="1">
        <v>232</v>
      </c>
      <c r="C255" s="3">
        <f t="shared" si="60"/>
        <v>0</v>
      </c>
      <c r="D255" s="5">
        <f t="shared" si="46"/>
        <v>0</v>
      </c>
      <c r="E255" s="3">
        <f t="shared" si="47"/>
        <v>0</v>
      </c>
      <c r="F255" s="121">
        <f t="shared" si="48"/>
        <v>0</v>
      </c>
      <c r="G255" s="3">
        <f t="shared" si="52"/>
        <v>0</v>
      </c>
      <c r="H255" s="3">
        <f t="shared" si="53"/>
        <v>0</v>
      </c>
      <c r="I255" s="13" t="b">
        <f t="shared" si="49"/>
        <v>1</v>
      </c>
      <c r="M255" s="3">
        <f t="shared" si="54"/>
        <v>0</v>
      </c>
      <c r="N255" s="5">
        <f t="shared" si="55"/>
        <v>3320912.3080484536</v>
      </c>
      <c r="O255" s="3">
        <f t="shared" si="56"/>
        <v>0</v>
      </c>
      <c r="P255" s="3">
        <f t="shared" si="57"/>
        <v>0</v>
      </c>
      <c r="Q255" s="3">
        <f t="shared" si="50"/>
        <v>0</v>
      </c>
      <c r="R255" s="71">
        <f t="shared" si="58"/>
        <v>0</v>
      </c>
      <c r="S255" s="3">
        <f t="shared" si="59"/>
        <v>0</v>
      </c>
      <c r="T255" s="13" t="b">
        <f t="shared" si="51"/>
        <v>0</v>
      </c>
    </row>
    <row r="256" spans="2:20" x14ac:dyDescent="0.25">
      <c r="B256" s="1">
        <v>233</v>
      </c>
      <c r="C256" s="3">
        <f t="shared" si="60"/>
        <v>0</v>
      </c>
      <c r="D256" s="5">
        <f t="shared" si="46"/>
        <v>0</v>
      </c>
      <c r="E256" s="3">
        <f t="shared" si="47"/>
        <v>0</v>
      </c>
      <c r="F256" s="121">
        <f t="shared" si="48"/>
        <v>0</v>
      </c>
      <c r="G256" s="3">
        <f t="shared" si="52"/>
        <v>0</v>
      </c>
      <c r="H256" s="3">
        <f t="shared" si="53"/>
        <v>0</v>
      </c>
      <c r="I256" s="13" t="b">
        <f t="shared" si="49"/>
        <v>1</v>
      </c>
      <c r="M256" s="3">
        <f t="shared" si="54"/>
        <v>0</v>
      </c>
      <c r="N256" s="5">
        <f t="shared" si="55"/>
        <v>3320912.3080484536</v>
      </c>
      <c r="O256" s="3">
        <f t="shared" si="56"/>
        <v>0</v>
      </c>
      <c r="P256" s="3">
        <f t="shared" si="57"/>
        <v>0</v>
      </c>
      <c r="Q256" s="3">
        <f t="shared" si="50"/>
        <v>0</v>
      </c>
      <c r="R256" s="71">
        <f t="shared" si="58"/>
        <v>0</v>
      </c>
      <c r="S256" s="3">
        <f t="shared" si="59"/>
        <v>0</v>
      </c>
      <c r="T256" s="13" t="b">
        <f t="shared" si="51"/>
        <v>0</v>
      </c>
    </row>
    <row r="257" spans="2:20" x14ac:dyDescent="0.25">
      <c r="B257" s="1">
        <v>234</v>
      </c>
      <c r="C257" s="3">
        <f t="shared" si="60"/>
        <v>0</v>
      </c>
      <c r="D257" s="5">
        <f t="shared" si="46"/>
        <v>0</v>
      </c>
      <c r="E257" s="3">
        <f t="shared" si="47"/>
        <v>0</v>
      </c>
      <c r="F257" s="121">
        <f t="shared" si="48"/>
        <v>0</v>
      </c>
      <c r="G257" s="3">
        <f t="shared" si="52"/>
        <v>0</v>
      </c>
      <c r="H257" s="3">
        <f t="shared" si="53"/>
        <v>0</v>
      </c>
      <c r="I257" s="13" t="b">
        <f t="shared" si="49"/>
        <v>1</v>
      </c>
      <c r="M257" s="3">
        <f t="shared" si="54"/>
        <v>0</v>
      </c>
      <c r="N257" s="5">
        <f t="shared" si="55"/>
        <v>3320912.3080484536</v>
      </c>
      <c r="O257" s="3">
        <f t="shared" si="56"/>
        <v>0</v>
      </c>
      <c r="P257" s="3">
        <f t="shared" si="57"/>
        <v>0</v>
      </c>
      <c r="Q257" s="3">
        <f t="shared" si="50"/>
        <v>0</v>
      </c>
      <c r="R257" s="71">
        <f t="shared" si="58"/>
        <v>0</v>
      </c>
      <c r="S257" s="3">
        <f t="shared" si="59"/>
        <v>0</v>
      </c>
      <c r="T257" s="13" t="b">
        <f t="shared" si="51"/>
        <v>0</v>
      </c>
    </row>
    <row r="258" spans="2:20" x14ac:dyDescent="0.25">
      <c r="B258" s="1">
        <v>235</v>
      </c>
      <c r="C258" s="3">
        <f t="shared" si="60"/>
        <v>0</v>
      </c>
      <c r="D258" s="5">
        <f t="shared" si="46"/>
        <v>0</v>
      </c>
      <c r="E258" s="3">
        <f t="shared" si="47"/>
        <v>0</v>
      </c>
      <c r="F258" s="121">
        <f t="shared" si="48"/>
        <v>0</v>
      </c>
      <c r="G258" s="3">
        <f t="shared" si="52"/>
        <v>0</v>
      </c>
      <c r="H258" s="3">
        <f t="shared" si="53"/>
        <v>0</v>
      </c>
      <c r="I258" s="13" t="b">
        <f t="shared" si="49"/>
        <v>1</v>
      </c>
      <c r="M258" s="3">
        <f t="shared" si="54"/>
        <v>0</v>
      </c>
      <c r="N258" s="5">
        <f t="shared" si="55"/>
        <v>3320912.3080484536</v>
      </c>
      <c r="O258" s="3">
        <f t="shared" si="56"/>
        <v>0</v>
      </c>
      <c r="P258" s="3">
        <f t="shared" si="57"/>
        <v>0</v>
      </c>
      <c r="Q258" s="3">
        <f t="shared" si="50"/>
        <v>0</v>
      </c>
      <c r="R258" s="71">
        <f t="shared" si="58"/>
        <v>0</v>
      </c>
      <c r="S258" s="3">
        <f t="shared" si="59"/>
        <v>0</v>
      </c>
      <c r="T258" s="13" t="b">
        <f t="shared" si="51"/>
        <v>0</v>
      </c>
    </row>
    <row r="259" spans="2:20" x14ac:dyDescent="0.25">
      <c r="B259" s="1">
        <v>236</v>
      </c>
      <c r="C259" s="3">
        <f t="shared" si="60"/>
        <v>0</v>
      </c>
      <c r="D259" s="5">
        <f t="shared" si="46"/>
        <v>0</v>
      </c>
      <c r="E259" s="3">
        <f t="shared" si="47"/>
        <v>0</v>
      </c>
      <c r="F259" s="121">
        <f t="shared" si="48"/>
        <v>0</v>
      </c>
      <c r="G259" s="3">
        <f t="shared" si="52"/>
        <v>0</v>
      </c>
      <c r="H259" s="3">
        <f t="shared" si="53"/>
        <v>0</v>
      </c>
      <c r="I259" s="13" t="b">
        <f t="shared" si="49"/>
        <v>1</v>
      </c>
      <c r="M259" s="3">
        <f t="shared" si="54"/>
        <v>0</v>
      </c>
      <c r="N259" s="5">
        <f t="shared" si="55"/>
        <v>3320912.3080484536</v>
      </c>
      <c r="O259" s="3">
        <f t="shared" si="56"/>
        <v>0</v>
      </c>
      <c r="P259" s="3">
        <f t="shared" si="57"/>
        <v>0</v>
      </c>
      <c r="Q259" s="3">
        <f t="shared" si="50"/>
        <v>0</v>
      </c>
      <c r="R259" s="71">
        <f t="shared" si="58"/>
        <v>0</v>
      </c>
      <c r="S259" s="3">
        <f t="shared" si="59"/>
        <v>0</v>
      </c>
      <c r="T259" s="13" t="b">
        <f t="shared" si="51"/>
        <v>0</v>
      </c>
    </row>
    <row r="260" spans="2:20" x14ac:dyDescent="0.25">
      <c r="B260" s="1">
        <v>237</v>
      </c>
      <c r="C260" s="3">
        <f t="shared" si="60"/>
        <v>0</v>
      </c>
      <c r="D260" s="5">
        <f t="shared" si="46"/>
        <v>0</v>
      </c>
      <c r="E260" s="3">
        <f t="shared" si="47"/>
        <v>0</v>
      </c>
      <c r="F260" s="121">
        <f t="shared" si="48"/>
        <v>0</v>
      </c>
      <c r="G260" s="3">
        <f t="shared" si="52"/>
        <v>0</v>
      </c>
      <c r="H260" s="3">
        <f t="shared" si="53"/>
        <v>0</v>
      </c>
      <c r="I260" s="13" t="b">
        <f t="shared" si="49"/>
        <v>1</v>
      </c>
      <c r="M260" s="3">
        <f t="shared" si="54"/>
        <v>0</v>
      </c>
      <c r="N260" s="5">
        <f t="shared" si="55"/>
        <v>3320912.3080484536</v>
      </c>
      <c r="O260" s="3">
        <f t="shared" si="56"/>
        <v>0</v>
      </c>
      <c r="P260" s="3">
        <f t="shared" si="57"/>
        <v>0</v>
      </c>
      <c r="Q260" s="3">
        <f t="shared" si="50"/>
        <v>0</v>
      </c>
      <c r="R260" s="71">
        <f t="shared" si="58"/>
        <v>0</v>
      </c>
      <c r="S260" s="3">
        <f t="shared" si="59"/>
        <v>0</v>
      </c>
      <c r="T260" s="13" t="b">
        <f t="shared" si="51"/>
        <v>0</v>
      </c>
    </row>
    <row r="261" spans="2:20" x14ac:dyDescent="0.25">
      <c r="B261" s="1">
        <v>238</v>
      </c>
      <c r="C261" s="3">
        <f t="shared" si="60"/>
        <v>0</v>
      </c>
      <c r="D261" s="5">
        <f t="shared" si="46"/>
        <v>0</v>
      </c>
      <c r="E261" s="3">
        <f t="shared" si="47"/>
        <v>0</v>
      </c>
      <c r="F261" s="121">
        <f t="shared" si="48"/>
        <v>0</v>
      </c>
      <c r="G261" s="3">
        <f t="shared" si="52"/>
        <v>0</v>
      </c>
      <c r="H261" s="3">
        <f t="shared" si="53"/>
        <v>0</v>
      </c>
      <c r="I261" s="13" t="b">
        <f t="shared" si="49"/>
        <v>1</v>
      </c>
      <c r="M261" s="3">
        <f t="shared" si="54"/>
        <v>0</v>
      </c>
      <c r="N261" s="5">
        <f t="shared" si="55"/>
        <v>3320912.3080484536</v>
      </c>
      <c r="O261" s="3">
        <f t="shared" si="56"/>
        <v>0</v>
      </c>
      <c r="P261" s="3">
        <f t="shared" si="57"/>
        <v>0</v>
      </c>
      <c r="Q261" s="3">
        <f t="shared" si="50"/>
        <v>0</v>
      </c>
      <c r="R261" s="71">
        <f t="shared" si="58"/>
        <v>0</v>
      </c>
      <c r="S261" s="3">
        <f t="shared" si="59"/>
        <v>0</v>
      </c>
      <c r="T261" s="13" t="b">
        <f t="shared" si="51"/>
        <v>0</v>
      </c>
    </row>
    <row r="262" spans="2:20" x14ac:dyDescent="0.25">
      <c r="B262" s="1">
        <v>239</v>
      </c>
      <c r="C262" s="3">
        <f t="shared" si="60"/>
        <v>0</v>
      </c>
      <c r="D262" s="5">
        <f t="shared" si="46"/>
        <v>0</v>
      </c>
      <c r="E262" s="3">
        <f t="shared" si="47"/>
        <v>0</v>
      </c>
      <c r="F262" s="121">
        <f t="shared" si="48"/>
        <v>0</v>
      </c>
      <c r="G262" s="3">
        <f t="shared" si="52"/>
        <v>0</v>
      </c>
      <c r="H262" s="3">
        <f t="shared" si="53"/>
        <v>0</v>
      </c>
      <c r="I262" s="13" t="b">
        <f t="shared" si="49"/>
        <v>1</v>
      </c>
      <c r="M262" s="3">
        <f t="shared" si="54"/>
        <v>0</v>
      </c>
      <c r="N262" s="5">
        <f t="shared" si="55"/>
        <v>3320912.3080484536</v>
      </c>
      <c r="O262" s="3">
        <f t="shared" si="56"/>
        <v>0</v>
      </c>
      <c r="P262" s="3">
        <f t="shared" si="57"/>
        <v>0</v>
      </c>
      <c r="Q262" s="3">
        <f t="shared" si="50"/>
        <v>0</v>
      </c>
      <c r="R262" s="71">
        <f t="shared" si="58"/>
        <v>0</v>
      </c>
      <c r="S262" s="3">
        <f t="shared" si="59"/>
        <v>0</v>
      </c>
      <c r="T262" s="13" t="b">
        <f t="shared" si="51"/>
        <v>0</v>
      </c>
    </row>
    <row r="263" spans="2:20" x14ac:dyDescent="0.25">
      <c r="B263" s="1">
        <v>240</v>
      </c>
      <c r="C263" s="3">
        <f t="shared" si="60"/>
        <v>0</v>
      </c>
      <c r="D263" s="5">
        <f t="shared" si="46"/>
        <v>0</v>
      </c>
      <c r="E263" s="3">
        <f t="shared" si="47"/>
        <v>0</v>
      </c>
      <c r="F263" s="121">
        <f t="shared" si="48"/>
        <v>0</v>
      </c>
      <c r="G263" s="3">
        <f t="shared" si="52"/>
        <v>0</v>
      </c>
      <c r="H263" s="3">
        <f t="shared" si="53"/>
        <v>0</v>
      </c>
      <c r="I263" s="13" t="b">
        <f t="shared" si="49"/>
        <v>1</v>
      </c>
      <c r="M263" s="3">
        <f t="shared" si="54"/>
        <v>0</v>
      </c>
      <c r="N263" s="5">
        <f t="shared" si="55"/>
        <v>3320912.3080484536</v>
      </c>
      <c r="O263" s="3">
        <f t="shared" si="56"/>
        <v>0</v>
      </c>
      <c r="P263" s="3">
        <f t="shared" si="57"/>
        <v>0</v>
      </c>
      <c r="Q263" s="3">
        <f t="shared" si="50"/>
        <v>0</v>
      </c>
      <c r="R263" s="71">
        <f t="shared" si="58"/>
        <v>0</v>
      </c>
      <c r="S263" s="3">
        <f t="shared" si="59"/>
        <v>0</v>
      </c>
      <c r="T263" s="13" t="b">
        <f t="shared" si="51"/>
        <v>0</v>
      </c>
    </row>
    <row r="264" spans="2:20" x14ac:dyDescent="0.25">
      <c r="B264" s="1">
        <v>241</v>
      </c>
      <c r="C264" s="3">
        <f t="shared" si="60"/>
        <v>0</v>
      </c>
      <c r="D264" s="5">
        <f t="shared" si="46"/>
        <v>0</v>
      </c>
      <c r="E264" s="3">
        <f t="shared" si="47"/>
        <v>0</v>
      </c>
      <c r="F264" s="121">
        <f t="shared" si="48"/>
        <v>0</v>
      </c>
      <c r="G264" s="3">
        <f t="shared" si="52"/>
        <v>0</v>
      </c>
      <c r="H264" s="3">
        <f t="shared" si="53"/>
        <v>0</v>
      </c>
      <c r="I264" s="13" t="b">
        <f t="shared" si="49"/>
        <v>1</v>
      </c>
      <c r="M264" s="3">
        <f t="shared" si="54"/>
        <v>0</v>
      </c>
      <c r="N264" s="5">
        <f t="shared" si="55"/>
        <v>3320912.3080484536</v>
      </c>
      <c r="O264" s="3">
        <f t="shared" si="56"/>
        <v>0</v>
      </c>
      <c r="P264" s="3">
        <f t="shared" si="57"/>
        <v>0</v>
      </c>
      <c r="Q264" s="3">
        <f t="shared" si="50"/>
        <v>0</v>
      </c>
      <c r="R264" s="71">
        <f t="shared" si="58"/>
        <v>0</v>
      </c>
      <c r="S264" s="3">
        <f t="shared" si="59"/>
        <v>0</v>
      </c>
      <c r="T264" s="13" t="b">
        <f t="shared" si="51"/>
        <v>0</v>
      </c>
    </row>
    <row r="265" spans="2:20" x14ac:dyDescent="0.25">
      <c r="B265" s="1">
        <v>242</v>
      </c>
      <c r="C265" s="3">
        <f t="shared" si="60"/>
        <v>0</v>
      </c>
      <c r="D265" s="5">
        <f t="shared" si="46"/>
        <v>0</v>
      </c>
      <c r="E265" s="3">
        <f t="shared" si="47"/>
        <v>0</v>
      </c>
      <c r="F265" s="121">
        <f t="shared" si="48"/>
        <v>0</v>
      </c>
      <c r="G265" s="3">
        <f t="shared" si="52"/>
        <v>0</v>
      </c>
      <c r="H265" s="3">
        <f t="shared" si="53"/>
        <v>0</v>
      </c>
      <c r="I265" s="13" t="b">
        <f t="shared" si="49"/>
        <v>1</v>
      </c>
      <c r="M265" s="3">
        <f t="shared" si="54"/>
        <v>0</v>
      </c>
      <c r="N265" s="5">
        <f t="shared" si="55"/>
        <v>3320912.3080484536</v>
      </c>
      <c r="O265" s="3">
        <f t="shared" si="56"/>
        <v>0</v>
      </c>
      <c r="P265" s="3">
        <f t="shared" si="57"/>
        <v>0</v>
      </c>
      <c r="Q265" s="3">
        <f t="shared" si="50"/>
        <v>0</v>
      </c>
      <c r="R265" s="71">
        <f t="shared" si="58"/>
        <v>0</v>
      </c>
      <c r="S265" s="3">
        <f t="shared" si="59"/>
        <v>0</v>
      </c>
      <c r="T265" s="13" t="b">
        <f t="shared" si="51"/>
        <v>0</v>
      </c>
    </row>
    <row r="266" spans="2:20" x14ac:dyDescent="0.25">
      <c r="B266" s="1">
        <v>243</v>
      </c>
      <c r="C266" s="3">
        <f t="shared" si="60"/>
        <v>0</v>
      </c>
      <c r="D266" s="5">
        <f t="shared" si="46"/>
        <v>0</v>
      </c>
      <c r="E266" s="3">
        <f t="shared" si="47"/>
        <v>0</v>
      </c>
      <c r="F266" s="121">
        <f t="shared" si="48"/>
        <v>0</v>
      </c>
      <c r="G266" s="3">
        <f t="shared" si="52"/>
        <v>0</v>
      </c>
      <c r="H266" s="3">
        <f t="shared" si="53"/>
        <v>0</v>
      </c>
      <c r="I266" s="13" t="b">
        <f t="shared" si="49"/>
        <v>1</v>
      </c>
      <c r="M266" s="3">
        <f t="shared" si="54"/>
        <v>0</v>
      </c>
      <c r="N266" s="5">
        <f t="shared" si="55"/>
        <v>3320912.3080484536</v>
      </c>
      <c r="O266" s="3">
        <f t="shared" si="56"/>
        <v>0</v>
      </c>
      <c r="P266" s="3">
        <f t="shared" si="57"/>
        <v>0</v>
      </c>
      <c r="Q266" s="3">
        <f t="shared" si="50"/>
        <v>0</v>
      </c>
      <c r="R266" s="71">
        <f t="shared" si="58"/>
        <v>0</v>
      </c>
      <c r="S266" s="3">
        <f t="shared" si="59"/>
        <v>0</v>
      </c>
      <c r="T266" s="13" t="b">
        <f t="shared" si="51"/>
        <v>0</v>
      </c>
    </row>
    <row r="267" spans="2:20" x14ac:dyDescent="0.25">
      <c r="B267" s="1">
        <v>244</v>
      </c>
      <c r="C267" s="3">
        <f t="shared" si="60"/>
        <v>0</v>
      </c>
      <c r="D267" s="5">
        <f t="shared" si="46"/>
        <v>0</v>
      </c>
      <c r="E267" s="3">
        <f t="shared" si="47"/>
        <v>0</v>
      </c>
      <c r="F267" s="121">
        <f t="shared" si="48"/>
        <v>0</v>
      </c>
      <c r="G267" s="3">
        <f t="shared" si="52"/>
        <v>0</v>
      </c>
      <c r="H267" s="3">
        <f t="shared" si="53"/>
        <v>0</v>
      </c>
      <c r="I267" s="13" t="b">
        <f t="shared" si="49"/>
        <v>1</v>
      </c>
      <c r="M267" s="3">
        <f t="shared" si="54"/>
        <v>0</v>
      </c>
      <c r="N267" s="5">
        <f t="shared" si="55"/>
        <v>3320912.3080484536</v>
      </c>
      <c r="O267" s="3">
        <f t="shared" si="56"/>
        <v>0</v>
      </c>
      <c r="P267" s="3">
        <f t="shared" si="57"/>
        <v>0</v>
      </c>
      <c r="Q267" s="3">
        <f t="shared" si="50"/>
        <v>0</v>
      </c>
      <c r="R267" s="71">
        <f t="shared" si="58"/>
        <v>0</v>
      </c>
      <c r="S267" s="3">
        <f t="shared" si="59"/>
        <v>0</v>
      </c>
      <c r="T267" s="13" t="b">
        <f t="shared" si="51"/>
        <v>0</v>
      </c>
    </row>
    <row r="268" spans="2:20" x14ac:dyDescent="0.25">
      <c r="B268" s="1">
        <v>245</v>
      </c>
      <c r="D268" s="5">
        <f t="shared" si="46"/>
        <v>0</v>
      </c>
      <c r="E268" s="3">
        <f t="shared" si="47"/>
        <v>0</v>
      </c>
      <c r="F268" s="121">
        <f t="shared" si="48"/>
        <v>0</v>
      </c>
      <c r="G268" s="3">
        <f t="shared" si="52"/>
        <v>0</v>
      </c>
      <c r="H268" s="3">
        <f t="shared" si="53"/>
        <v>0</v>
      </c>
      <c r="I268" s="13" t="b">
        <f t="shared" si="49"/>
        <v>1</v>
      </c>
      <c r="M268" s="3">
        <f t="shared" si="54"/>
        <v>0</v>
      </c>
      <c r="N268" s="5">
        <f t="shared" si="55"/>
        <v>3320912.3080484536</v>
      </c>
      <c r="O268" s="3">
        <f t="shared" si="56"/>
        <v>0</v>
      </c>
      <c r="P268" s="3">
        <f t="shared" si="57"/>
        <v>0</v>
      </c>
      <c r="Q268" s="3">
        <f t="shared" si="50"/>
        <v>0</v>
      </c>
      <c r="R268" s="71">
        <f t="shared" si="58"/>
        <v>0</v>
      </c>
      <c r="S268" s="3">
        <f t="shared" si="59"/>
        <v>0</v>
      </c>
      <c r="T268" s="13" t="b">
        <f t="shared" si="51"/>
        <v>0</v>
      </c>
    </row>
    <row r="269" spans="2:20" x14ac:dyDescent="0.25">
      <c r="B269" s="1">
        <v>246</v>
      </c>
      <c r="D269" s="5">
        <f t="shared" si="46"/>
        <v>0</v>
      </c>
      <c r="I269" s="13" t="b">
        <f t="shared" si="49"/>
        <v>1</v>
      </c>
      <c r="M269" s="3">
        <f t="shared" si="54"/>
        <v>0</v>
      </c>
      <c r="N269" s="5">
        <f t="shared" si="55"/>
        <v>3320912.3080484536</v>
      </c>
      <c r="O269" s="3">
        <f t="shared" si="56"/>
        <v>0</v>
      </c>
      <c r="P269" s="3">
        <f t="shared" si="57"/>
        <v>0</v>
      </c>
      <c r="Q269" s="3">
        <f t="shared" si="50"/>
        <v>0</v>
      </c>
      <c r="R269" s="71">
        <f t="shared" si="58"/>
        <v>0</v>
      </c>
      <c r="T269" s="13" t="b">
        <f t="shared" si="51"/>
        <v>0</v>
      </c>
    </row>
    <row r="270" spans="2:20" x14ac:dyDescent="0.25">
      <c r="B270" s="1">
        <v>247</v>
      </c>
      <c r="D270" s="5">
        <f t="shared" si="46"/>
        <v>0</v>
      </c>
      <c r="I270" s="13" t="b">
        <f t="shared" si="49"/>
        <v>1</v>
      </c>
      <c r="M270" s="3">
        <f t="shared" si="54"/>
        <v>0</v>
      </c>
      <c r="N270" s="5">
        <f t="shared" si="55"/>
        <v>3320912.3080484536</v>
      </c>
      <c r="O270" s="3">
        <f t="shared" si="56"/>
        <v>0</v>
      </c>
      <c r="P270" s="3">
        <f t="shared" si="57"/>
        <v>0</v>
      </c>
      <c r="Q270" s="3">
        <f t="shared" si="50"/>
        <v>0</v>
      </c>
      <c r="R270" s="71">
        <f t="shared" si="58"/>
        <v>0</v>
      </c>
      <c r="T270" s="13" t="b">
        <f t="shared" si="51"/>
        <v>0</v>
      </c>
    </row>
    <row r="271" spans="2:20" x14ac:dyDescent="0.25">
      <c r="B271" s="1">
        <v>248</v>
      </c>
      <c r="D271" s="5">
        <f t="shared" si="46"/>
        <v>0</v>
      </c>
      <c r="I271" s="13" t="b">
        <f t="shared" si="49"/>
        <v>1</v>
      </c>
    </row>
    <row r="272" spans="2:20" x14ac:dyDescent="0.25">
      <c r="B272" s="1">
        <v>249</v>
      </c>
      <c r="D272" s="5">
        <f t="shared" si="46"/>
        <v>0</v>
      </c>
      <c r="I272" s="13" t="b">
        <f t="shared" si="49"/>
        <v>1</v>
      </c>
    </row>
    <row r="273" spans="2:9" x14ac:dyDescent="0.25">
      <c r="B273" s="1">
        <v>250</v>
      </c>
      <c r="D273" s="5">
        <f t="shared" si="46"/>
        <v>0</v>
      </c>
      <c r="I273" s="13" t="b">
        <f t="shared" si="49"/>
        <v>1</v>
      </c>
    </row>
    <row r="274" spans="2:9" x14ac:dyDescent="0.25">
      <c r="B274" s="1">
        <v>251</v>
      </c>
      <c r="D274" s="5">
        <f t="shared" si="46"/>
        <v>0</v>
      </c>
      <c r="I274" s="13" t="b">
        <f t="shared" si="49"/>
        <v>1</v>
      </c>
    </row>
    <row r="275" spans="2:9" x14ac:dyDescent="0.25">
      <c r="B275" s="1">
        <v>252</v>
      </c>
      <c r="D275" s="5">
        <f t="shared" si="46"/>
        <v>0</v>
      </c>
      <c r="I275" s="13" t="b">
        <f t="shared" si="49"/>
        <v>1</v>
      </c>
    </row>
    <row r="276" spans="2:9" x14ac:dyDescent="0.25">
      <c r="B276" s="1">
        <v>253</v>
      </c>
      <c r="D276" s="5">
        <f t="shared" si="46"/>
        <v>0</v>
      </c>
      <c r="I276" s="13" t="b">
        <f t="shared" si="49"/>
        <v>1</v>
      </c>
    </row>
    <row r="277" spans="2:9" x14ac:dyDescent="0.25">
      <c r="B277" s="1">
        <v>254</v>
      </c>
      <c r="D277" s="5">
        <f t="shared" si="46"/>
        <v>0</v>
      </c>
      <c r="I277" s="13" t="b">
        <f t="shared" si="49"/>
        <v>1</v>
      </c>
    </row>
    <row r="278" spans="2:9" x14ac:dyDescent="0.25">
      <c r="B278" s="1">
        <v>255</v>
      </c>
      <c r="D278" s="5">
        <f t="shared" ref="D278:D338" si="61">IF(MOD(B278,12)=0,1,0)*(MIN($E$9,G277))*(E278&gt;0)</f>
        <v>0</v>
      </c>
      <c r="I278" s="13" t="b">
        <f t="shared" si="49"/>
        <v>1</v>
      </c>
    </row>
    <row r="279" spans="2:9" x14ac:dyDescent="0.25">
      <c r="B279" s="1">
        <v>256</v>
      </c>
      <c r="D279" s="5">
        <f t="shared" si="61"/>
        <v>0</v>
      </c>
      <c r="I279" s="13" t="b">
        <f t="shared" si="49"/>
        <v>1</v>
      </c>
    </row>
    <row r="280" spans="2:9" x14ac:dyDescent="0.25">
      <c r="B280" s="1">
        <v>257</v>
      </c>
      <c r="D280" s="5">
        <f t="shared" si="61"/>
        <v>0</v>
      </c>
      <c r="I280" s="13" t="b">
        <f t="shared" ref="I280:I338" si="62">IF($E$16&lt;C280,F280+E280=$E$16,TRUE)</f>
        <v>1</v>
      </c>
    </row>
    <row r="281" spans="2:9" x14ac:dyDescent="0.25">
      <c r="B281" s="1">
        <v>258</v>
      </c>
      <c r="D281" s="5">
        <f t="shared" si="61"/>
        <v>0</v>
      </c>
      <c r="I281" s="13" t="b">
        <f t="shared" si="62"/>
        <v>1</v>
      </c>
    </row>
    <row r="282" spans="2:9" x14ac:dyDescent="0.25">
      <c r="B282" s="1">
        <v>259</v>
      </c>
      <c r="D282" s="5">
        <f t="shared" si="61"/>
        <v>0</v>
      </c>
      <c r="I282" s="13" t="b">
        <f t="shared" si="62"/>
        <v>1</v>
      </c>
    </row>
    <row r="283" spans="2:9" x14ac:dyDescent="0.25">
      <c r="B283" s="1">
        <v>260</v>
      </c>
      <c r="D283" s="5">
        <f t="shared" si="61"/>
        <v>0</v>
      </c>
      <c r="I283" s="13" t="b">
        <f t="shared" si="62"/>
        <v>1</v>
      </c>
    </row>
    <row r="284" spans="2:9" x14ac:dyDescent="0.25">
      <c r="B284" s="1">
        <v>261</v>
      </c>
      <c r="D284" s="5">
        <f t="shared" si="61"/>
        <v>0</v>
      </c>
      <c r="I284" s="13" t="b">
        <f t="shared" si="62"/>
        <v>1</v>
      </c>
    </row>
    <row r="285" spans="2:9" x14ac:dyDescent="0.25">
      <c r="B285" s="1">
        <v>262</v>
      </c>
      <c r="D285" s="5">
        <f t="shared" si="61"/>
        <v>0</v>
      </c>
      <c r="I285" s="13" t="b">
        <f t="shared" si="62"/>
        <v>1</v>
      </c>
    </row>
    <row r="286" spans="2:9" x14ac:dyDescent="0.25">
      <c r="B286" s="1">
        <v>263</v>
      </c>
      <c r="D286" s="5">
        <f t="shared" si="61"/>
        <v>0</v>
      </c>
      <c r="I286" s="13" t="b">
        <f t="shared" si="62"/>
        <v>1</v>
      </c>
    </row>
    <row r="287" spans="2:9" x14ac:dyDescent="0.25">
      <c r="B287" s="1">
        <v>264</v>
      </c>
      <c r="D287" s="5">
        <f t="shared" si="61"/>
        <v>0</v>
      </c>
      <c r="I287" s="13" t="b">
        <f t="shared" si="62"/>
        <v>1</v>
      </c>
    </row>
    <row r="288" spans="2:9" x14ac:dyDescent="0.25">
      <c r="B288" s="1">
        <v>265</v>
      </c>
      <c r="D288" s="5">
        <f t="shared" si="61"/>
        <v>0</v>
      </c>
      <c r="I288" s="13" t="b">
        <f t="shared" si="62"/>
        <v>1</v>
      </c>
    </row>
    <row r="289" spans="2:9" x14ac:dyDescent="0.25">
      <c r="B289" s="1">
        <v>266</v>
      </c>
      <c r="D289" s="5">
        <f t="shared" si="61"/>
        <v>0</v>
      </c>
      <c r="I289" s="13" t="b">
        <f t="shared" si="62"/>
        <v>1</v>
      </c>
    </row>
    <row r="290" spans="2:9" x14ac:dyDescent="0.25">
      <c r="B290" s="1">
        <v>267</v>
      </c>
      <c r="D290" s="5">
        <f t="shared" si="61"/>
        <v>0</v>
      </c>
      <c r="I290" s="13" t="b">
        <f t="shared" si="62"/>
        <v>1</v>
      </c>
    </row>
    <row r="291" spans="2:9" x14ac:dyDescent="0.25">
      <c r="B291" s="1">
        <v>268</v>
      </c>
      <c r="D291" s="5">
        <f t="shared" si="61"/>
        <v>0</v>
      </c>
      <c r="I291" s="13" t="b">
        <f t="shared" si="62"/>
        <v>1</v>
      </c>
    </row>
    <row r="292" spans="2:9" x14ac:dyDescent="0.25">
      <c r="B292" s="1">
        <v>269</v>
      </c>
      <c r="D292" s="5">
        <f t="shared" si="61"/>
        <v>0</v>
      </c>
      <c r="I292" s="13" t="b">
        <f t="shared" si="62"/>
        <v>1</v>
      </c>
    </row>
    <row r="293" spans="2:9" x14ac:dyDescent="0.25">
      <c r="B293" s="1">
        <v>270</v>
      </c>
      <c r="D293" s="5">
        <f t="shared" si="61"/>
        <v>0</v>
      </c>
      <c r="I293" s="13" t="b">
        <f t="shared" si="62"/>
        <v>1</v>
      </c>
    </row>
    <row r="294" spans="2:9" x14ac:dyDescent="0.25">
      <c r="B294" s="1">
        <v>271</v>
      </c>
      <c r="D294" s="5">
        <f t="shared" si="61"/>
        <v>0</v>
      </c>
      <c r="I294" s="13" t="b">
        <f t="shared" si="62"/>
        <v>1</v>
      </c>
    </row>
    <row r="295" spans="2:9" x14ac:dyDescent="0.25">
      <c r="B295" s="1">
        <v>272</v>
      </c>
      <c r="D295" s="5">
        <f t="shared" si="61"/>
        <v>0</v>
      </c>
      <c r="I295" s="13" t="b">
        <f t="shared" si="62"/>
        <v>1</v>
      </c>
    </row>
    <row r="296" spans="2:9" x14ac:dyDescent="0.25">
      <c r="B296" s="1">
        <v>273</v>
      </c>
      <c r="D296" s="5">
        <f t="shared" si="61"/>
        <v>0</v>
      </c>
      <c r="I296" s="13" t="b">
        <f t="shared" si="62"/>
        <v>1</v>
      </c>
    </row>
    <row r="297" spans="2:9" x14ac:dyDescent="0.25">
      <c r="B297" s="1">
        <v>274</v>
      </c>
      <c r="D297" s="5">
        <f t="shared" si="61"/>
        <v>0</v>
      </c>
      <c r="I297" s="13" t="b">
        <f t="shared" si="62"/>
        <v>1</v>
      </c>
    </row>
    <row r="298" spans="2:9" x14ac:dyDescent="0.25">
      <c r="B298" s="1">
        <v>275</v>
      </c>
      <c r="D298" s="5">
        <f t="shared" si="61"/>
        <v>0</v>
      </c>
      <c r="I298" s="13" t="b">
        <f t="shared" si="62"/>
        <v>1</v>
      </c>
    </row>
    <row r="299" spans="2:9" x14ac:dyDescent="0.25">
      <c r="B299" s="1">
        <v>276</v>
      </c>
      <c r="D299" s="5">
        <f t="shared" si="61"/>
        <v>0</v>
      </c>
      <c r="I299" s="13" t="b">
        <f t="shared" si="62"/>
        <v>1</v>
      </c>
    </row>
    <row r="300" spans="2:9" x14ac:dyDescent="0.25">
      <c r="B300" s="1">
        <v>277</v>
      </c>
      <c r="D300" s="5">
        <f t="shared" si="61"/>
        <v>0</v>
      </c>
      <c r="I300" s="13" t="b">
        <f t="shared" si="62"/>
        <v>1</v>
      </c>
    </row>
    <row r="301" spans="2:9" x14ac:dyDescent="0.25">
      <c r="B301" s="1">
        <v>278</v>
      </c>
      <c r="D301" s="5">
        <f t="shared" si="61"/>
        <v>0</v>
      </c>
      <c r="I301" s="13" t="b">
        <f t="shared" si="62"/>
        <v>1</v>
      </c>
    </row>
    <row r="302" spans="2:9" x14ac:dyDescent="0.25">
      <c r="B302" s="1">
        <v>279</v>
      </c>
      <c r="D302" s="5">
        <f t="shared" si="61"/>
        <v>0</v>
      </c>
      <c r="I302" s="13" t="b">
        <f t="shared" si="62"/>
        <v>1</v>
      </c>
    </row>
    <row r="303" spans="2:9" x14ac:dyDescent="0.25">
      <c r="B303" s="1">
        <v>280</v>
      </c>
      <c r="D303" s="5">
        <f t="shared" si="61"/>
        <v>0</v>
      </c>
      <c r="I303" s="13" t="b">
        <f t="shared" si="62"/>
        <v>1</v>
      </c>
    </row>
    <row r="304" spans="2:9" x14ac:dyDescent="0.25">
      <c r="B304" s="1">
        <v>281</v>
      </c>
      <c r="D304" s="5">
        <f t="shared" si="61"/>
        <v>0</v>
      </c>
      <c r="I304" s="13" t="b">
        <f t="shared" si="62"/>
        <v>1</v>
      </c>
    </row>
    <row r="305" spans="2:9" x14ac:dyDescent="0.25">
      <c r="B305" s="1">
        <v>282</v>
      </c>
      <c r="D305" s="5">
        <f t="shared" si="61"/>
        <v>0</v>
      </c>
      <c r="I305" s="13" t="b">
        <f t="shared" si="62"/>
        <v>1</v>
      </c>
    </row>
    <row r="306" spans="2:9" x14ac:dyDescent="0.25">
      <c r="B306" s="1">
        <v>283</v>
      </c>
      <c r="D306" s="5">
        <f t="shared" si="61"/>
        <v>0</v>
      </c>
      <c r="I306" s="13" t="b">
        <f t="shared" si="62"/>
        <v>1</v>
      </c>
    </row>
    <row r="307" spans="2:9" x14ac:dyDescent="0.25">
      <c r="B307" s="1">
        <v>284</v>
      </c>
      <c r="D307" s="5">
        <f t="shared" si="61"/>
        <v>0</v>
      </c>
      <c r="I307" s="13" t="b">
        <f t="shared" si="62"/>
        <v>1</v>
      </c>
    </row>
    <row r="308" spans="2:9" x14ac:dyDescent="0.25">
      <c r="B308" s="1">
        <v>285</v>
      </c>
      <c r="D308" s="5">
        <f t="shared" si="61"/>
        <v>0</v>
      </c>
      <c r="I308" s="13" t="b">
        <f t="shared" si="62"/>
        <v>1</v>
      </c>
    </row>
    <row r="309" spans="2:9" x14ac:dyDescent="0.25">
      <c r="B309" s="1">
        <v>286</v>
      </c>
      <c r="D309" s="5">
        <f t="shared" si="61"/>
        <v>0</v>
      </c>
      <c r="I309" s="13" t="b">
        <f t="shared" si="62"/>
        <v>1</v>
      </c>
    </row>
    <row r="310" spans="2:9" x14ac:dyDescent="0.25">
      <c r="B310" s="1">
        <v>287</v>
      </c>
      <c r="D310" s="5">
        <f t="shared" si="61"/>
        <v>0</v>
      </c>
      <c r="I310" s="13" t="b">
        <f t="shared" si="62"/>
        <v>1</v>
      </c>
    </row>
    <row r="311" spans="2:9" x14ac:dyDescent="0.25">
      <c r="B311" s="1">
        <v>288</v>
      </c>
      <c r="D311" s="5">
        <f t="shared" si="61"/>
        <v>0</v>
      </c>
      <c r="I311" s="13" t="b">
        <f t="shared" si="62"/>
        <v>1</v>
      </c>
    </row>
    <row r="312" spans="2:9" x14ac:dyDescent="0.25">
      <c r="B312" s="1">
        <v>289</v>
      </c>
      <c r="D312" s="5">
        <f t="shared" si="61"/>
        <v>0</v>
      </c>
      <c r="I312" s="13" t="b">
        <f t="shared" si="62"/>
        <v>1</v>
      </c>
    </row>
    <row r="313" spans="2:9" x14ac:dyDescent="0.25">
      <c r="B313" s="1">
        <v>290</v>
      </c>
      <c r="D313" s="5">
        <f t="shared" si="61"/>
        <v>0</v>
      </c>
      <c r="I313" s="13" t="b">
        <f t="shared" si="62"/>
        <v>1</v>
      </c>
    </row>
    <row r="314" spans="2:9" x14ac:dyDescent="0.25">
      <c r="B314" s="1">
        <v>291</v>
      </c>
      <c r="D314" s="5">
        <f t="shared" si="61"/>
        <v>0</v>
      </c>
      <c r="I314" s="13" t="b">
        <f t="shared" si="62"/>
        <v>1</v>
      </c>
    </row>
    <row r="315" spans="2:9" x14ac:dyDescent="0.25">
      <c r="B315" s="1">
        <v>292</v>
      </c>
      <c r="D315" s="5">
        <f t="shared" si="61"/>
        <v>0</v>
      </c>
      <c r="I315" s="13" t="b">
        <f t="shared" si="62"/>
        <v>1</v>
      </c>
    </row>
    <row r="316" spans="2:9" x14ac:dyDescent="0.25">
      <c r="B316" s="1">
        <v>293</v>
      </c>
      <c r="D316" s="5">
        <f t="shared" si="61"/>
        <v>0</v>
      </c>
      <c r="I316" s="13" t="b">
        <f t="shared" si="62"/>
        <v>1</v>
      </c>
    </row>
    <row r="317" spans="2:9" x14ac:dyDescent="0.25">
      <c r="B317" s="1">
        <v>294</v>
      </c>
      <c r="D317" s="5">
        <f t="shared" si="61"/>
        <v>0</v>
      </c>
      <c r="I317" s="13" t="b">
        <f t="shared" si="62"/>
        <v>1</v>
      </c>
    </row>
    <row r="318" spans="2:9" x14ac:dyDescent="0.25">
      <c r="B318" s="1">
        <v>295</v>
      </c>
      <c r="D318" s="5">
        <f t="shared" si="61"/>
        <v>0</v>
      </c>
      <c r="I318" s="13" t="b">
        <f t="shared" si="62"/>
        <v>1</v>
      </c>
    </row>
    <row r="319" spans="2:9" x14ac:dyDescent="0.25">
      <c r="B319" s="1">
        <v>296</v>
      </c>
      <c r="D319" s="5">
        <f t="shared" si="61"/>
        <v>0</v>
      </c>
      <c r="I319" s="13" t="b">
        <f t="shared" si="62"/>
        <v>1</v>
      </c>
    </row>
    <row r="320" spans="2:9" x14ac:dyDescent="0.25">
      <c r="B320" s="1">
        <v>297</v>
      </c>
      <c r="D320" s="5">
        <f t="shared" si="61"/>
        <v>0</v>
      </c>
      <c r="I320" s="13" t="b">
        <f t="shared" si="62"/>
        <v>1</v>
      </c>
    </row>
    <row r="321" spans="2:9" x14ac:dyDescent="0.25">
      <c r="B321" s="1">
        <v>298</v>
      </c>
      <c r="D321" s="5">
        <f t="shared" si="61"/>
        <v>0</v>
      </c>
      <c r="I321" s="13" t="b">
        <f t="shared" si="62"/>
        <v>1</v>
      </c>
    </row>
    <row r="322" spans="2:9" x14ac:dyDescent="0.25">
      <c r="B322" s="1">
        <v>299</v>
      </c>
      <c r="D322" s="5">
        <f t="shared" si="61"/>
        <v>0</v>
      </c>
      <c r="I322" s="13" t="b">
        <f t="shared" si="62"/>
        <v>1</v>
      </c>
    </row>
    <row r="323" spans="2:9" x14ac:dyDescent="0.25">
      <c r="B323" s="1">
        <v>300</v>
      </c>
      <c r="D323" s="5">
        <f t="shared" si="61"/>
        <v>0</v>
      </c>
      <c r="I323" s="13" t="b">
        <f t="shared" si="62"/>
        <v>1</v>
      </c>
    </row>
    <row r="324" spans="2:9" x14ac:dyDescent="0.25">
      <c r="B324" s="1">
        <v>301</v>
      </c>
      <c r="D324" s="5">
        <f t="shared" si="61"/>
        <v>0</v>
      </c>
      <c r="I324" s="13" t="b">
        <f t="shared" si="62"/>
        <v>1</v>
      </c>
    </row>
    <row r="325" spans="2:9" x14ac:dyDescent="0.25">
      <c r="B325" s="1">
        <v>302</v>
      </c>
      <c r="D325" s="5">
        <f t="shared" si="61"/>
        <v>0</v>
      </c>
      <c r="I325" s="13" t="b">
        <f t="shared" si="62"/>
        <v>1</v>
      </c>
    </row>
    <row r="326" spans="2:9" x14ac:dyDescent="0.25">
      <c r="B326" s="1">
        <v>303</v>
      </c>
      <c r="D326" s="5">
        <f t="shared" si="61"/>
        <v>0</v>
      </c>
      <c r="I326" s="13" t="b">
        <f t="shared" si="62"/>
        <v>1</v>
      </c>
    </row>
    <row r="327" spans="2:9" x14ac:dyDescent="0.25">
      <c r="B327" s="1">
        <v>304</v>
      </c>
      <c r="D327" s="5">
        <f t="shared" si="61"/>
        <v>0</v>
      </c>
      <c r="I327" s="13" t="b">
        <f t="shared" si="62"/>
        <v>1</v>
      </c>
    </row>
    <row r="328" spans="2:9" x14ac:dyDescent="0.25">
      <c r="B328" s="1">
        <v>305</v>
      </c>
      <c r="D328" s="5">
        <f t="shared" si="61"/>
        <v>0</v>
      </c>
      <c r="I328" s="13" t="b">
        <f t="shared" si="62"/>
        <v>1</v>
      </c>
    </row>
    <row r="329" spans="2:9" x14ac:dyDescent="0.25">
      <c r="B329" s="1">
        <v>306</v>
      </c>
      <c r="D329" s="5">
        <f t="shared" si="61"/>
        <v>0</v>
      </c>
      <c r="I329" s="13" t="b">
        <f t="shared" si="62"/>
        <v>1</v>
      </c>
    </row>
    <row r="330" spans="2:9" x14ac:dyDescent="0.25">
      <c r="B330" s="1">
        <v>307</v>
      </c>
      <c r="D330" s="5">
        <f t="shared" si="61"/>
        <v>0</v>
      </c>
      <c r="I330" s="13" t="b">
        <f t="shared" si="62"/>
        <v>1</v>
      </c>
    </row>
    <row r="331" spans="2:9" x14ac:dyDescent="0.25">
      <c r="B331" s="1">
        <v>308</v>
      </c>
      <c r="D331" s="5">
        <f t="shared" si="61"/>
        <v>0</v>
      </c>
      <c r="I331" s="13" t="b">
        <f t="shared" si="62"/>
        <v>1</v>
      </c>
    </row>
    <row r="332" spans="2:9" x14ac:dyDescent="0.25">
      <c r="B332" s="1">
        <v>309</v>
      </c>
      <c r="D332" s="5">
        <f t="shared" si="61"/>
        <v>0</v>
      </c>
      <c r="I332" s="13" t="b">
        <f t="shared" si="62"/>
        <v>1</v>
      </c>
    </row>
    <row r="333" spans="2:9" x14ac:dyDescent="0.25">
      <c r="B333" s="1">
        <v>310</v>
      </c>
      <c r="D333" s="5">
        <f t="shared" si="61"/>
        <v>0</v>
      </c>
      <c r="I333" s="13" t="b">
        <f t="shared" si="62"/>
        <v>1</v>
      </c>
    </row>
    <row r="334" spans="2:9" x14ac:dyDescent="0.25">
      <c r="B334" s="1">
        <v>311</v>
      </c>
      <c r="D334" s="5">
        <f t="shared" si="61"/>
        <v>0</v>
      </c>
      <c r="I334" s="13" t="b">
        <f t="shared" si="62"/>
        <v>1</v>
      </c>
    </row>
    <row r="335" spans="2:9" x14ac:dyDescent="0.25">
      <c r="B335" s="1">
        <v>312</v>
      </c>
      <c r="D335" s="5">
        <f t="shared" si="61"/>
        <v>0</v>
      </c>
      <c r="I335" s="13" t="b">
        <f t="shared" si="62"/>
        <v>1</v>
      </c>
    </row>
    <row r="336" spans="2:9" x14ac:dyDescent="0.25">
      <c r="B336" s="1">
        <v>313</v>
      </c>
      <c r="D336" s="5">
        <f t="shared" si="61"/>
        <v>0</v>
      </c>
      <c r="I336" s="13" t="b">
        <f t="shared" si="62"/>
        <v>1</v>
      </c>
    </row>
    <row r="337" spans="2:9" x14ac:dyDescent="0.25">
      <c r="B337" s="1">
        <v>314</v>
      </c>
      <c r="D337" s="5">
        <f t="shared" si="61"/>
        <v>0</v>
      </c>
      <c r="I337" s="13" t="b">
        <f t="shared" si="62"/>
        <v>1</v>
      </c>
    </row>
    <row r="338" spans="2:9" x14ac:dyDescent="0.25">
      <c r="B338" s="1">
        <v>315</v>
      </c>
      <c r="D338" s="5">
        <f t="shared" si="61"/>
        <v>0</v>
      </c>
      <c r="I338" s="13" t="b">
        <f t="shared" si="62"/>
        <v>1</v>
      </c>
    </row>
  </sheetData>
  <mergeCells count="6">
    <mergeCell ref="D2:E2"/>
    <mergeCell ref="N2:O2"/>
    <mergeCell ref="D12:E12"/>
    <mergeCell ref="N12:O12"/>
    <mergeCell ref="D15:E15"/>
    <mergeCell ref="N15:O1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38"/>
  <sheetViews>
    <sheetView showGridLines="0" workbookViewId="0"/>
  </sheetViews>
  <sheetFormatPr defaultRowHeight="15" x14ac:dyDescent="0.25"/>
  <cols>
    <col min="1" max="1" width="14.28515625" customWidth="1"/>
    <col min="2" max="2" width="14.140625" customWidth="1"/>
    <col min="3" max="3" width="20.28515625" customWidth="1"/>
    <col min="5" max="5" width="28" customWidth="1"/>
    <col min="6" max="6" width="10" style="122" bestFit="1" customWidth="1"/>
    <col min="7" max="7" width="12.42578125" customWidth="1"/>
    <col min="13" max="13" width="14.28515625" style="1" customWidth="1"/>
    <col min="14" max="14" width="14.140625" style="1" customWidth="1"/>
    <col min="15" max="15" width="20.28515625" style="1" customWidth="1"/>
    <col min="16" max="16" width="9.140625" style="1"/>
    <col min="17" max="17" width="10.85546875" style="1" customWidth="1"/>
    <col min="18" max="18" width="10" style="1" bestFit="1" customWidth="1"/>
    <col min="19" max="23" width="9.140625" style="1"/>
    <col min="24" max="24" width="15.140625" customWidth="1"/>
    <col min="25" max="25" width="15.7109375" customWidth="1"/>
    <col min="27" max="28" width="14.28515625" customWidth="1"/>
    <col min="31" max="31" width="18" customWidth="1"/>
    <col min="32" max="32" width="12.140625" customWidth="1"/>
  </cols>
  <sheetData>
    <row r="1" spans="2:46" s="1" customFormat="1" x14ac:dyDescent="0.25">
      <c r="F1" s="122"/>
    </row>
    <row r="2" spans="2:46" s="1" customFormat="1" x14ac:dyDescent="0.25">
      <c r="B2" s="212" t="s">
        <v>53</v>
      </c>
      <c r="C2" s="212"/>
      <c r="D2" s="212"/>
      <c r="E2" s="212"/>
      <c r="F2" s="212"/>
      <c r="G2" s="212"/>
      <c r="N2" s="212" t="s">
        <v>58</v>
      </c>
      <c r="O2" s="212"/>
      <c r="P2" s="212"/>
      <c r="Q2" s="212"/>
      <c r="R2" s="212"/>
      <c r="S2" s="212"/>
      <c r="T2" s="212"/>
      <c r="U2" s="212"/>
      <c r="V2" s="212"/>
      <c r="W2" s="212"/>
      <c r="X2" s="212"/>
      <c r="Y2" s="212"/>
      <c r="Z2" s="212"/>
      <c r="AA2" s="212"/>
      <c r="AB2" s="212"/>
      <c r="AC2" s="212"/>
      <c r="AD2" s="44"/>
      <c r="AE2" s="212" t="s">
        <v>63</v>
      </c>
      <c r="AF2" s="212"/>
      <c r="AG2" s="212"/>
      <c r="AH2" s="212"/>
      <c r="AI2" s="212"/>
      <c r="AJ2" s="56"/>
      <c r="AK2" s="56"/>
      <c r="AL2" s="56"/>
      <c r="AM2" s="56"/>
      <c r="AN2" s="56"/>
      <c r="AO2" s="56"/>
      <c r="AP2" s="56"/>
      <c r="AQ2" s="56"/>
      <c r="AR2" s="56"/>
      <c r="AS2" s="56"/>
      <c r="AT2" s="56"/>
    </row>
    <row r="3" spans="2:46" s="1" customFormat="1" x14ac:dyDescent="0.25">
      <c r="B3" s="212"/>
      <c r="C3" s="212"/>
      <c r="D3" s="212"/>
      <c r="E3" s="212"/>
      <c r="F3" s="212"/>
      <c r="G3" s="212"/>
      <c r="N3" s="212"/>
      <c r="O3" s="212"/>
      <c r="P3" s="212"/>
      <c r="Q3" s="212"/>
      <c r="R3" s="212"/>
      <c r="S3" s="212"/>
      <c r="T3" s="212"/>
      <c r="U3" s="212"/>
      <c r="V3" s="212"/>
      <c r="W3" s="212"/>
      <c r="X3" s="212"/>
      <c r="Y3" s="212"/>
      <c r="Z3" s="212"/>
      <c r="AA3" s="212"/>
      <c r="AB3" s="212"/>
      <c r="AC3" s="212"/>
      <c r="AD3" s="44"/>
      <c r="AE3" s="212"/>
      <c r="AF3" s="212"/>
      <c r="AG3" s="212"/>
      <c r="AH3" s="212"/>
      <c r="AI3" s="212"/>
      <c r="AJ3" s="56"/>
      <c r="AK3" s="56"/>
      <c r="AL3" s="56"/>
      <c r="AM3" s="56"/>
      <c r="AN3" s="56"/>
      <c r="AO3" s="56"/>
      <c r="AP3" s="56"/>
      <c r="AQ3" s="56"/>
      <c r="AR3" s="56"/>
      <c r="AS3" s="56"/>
      <c r="AT3" s="56"/>
    </row>
    <row r="4" spans="2:46" s="1" customFormat="1" x14ac:dyDescent="0.25">
      <c r="B4" s="212"/>
      <c r="C4" s="212"/>
      <c r="D4" s="212"/>
      <c r="E4" s="212"/>
      <c r="F4" s="212"/>
      <c r="G4" s="212"/>
      <c r="N4" s="212"/>
      <c r="O4" s="212"/>
      <c r="P4" s="212"/>
      <c r="Q4" s="212"/>
      <c r="R4" s="212"/>
      <c r="S4" s="212"/>
      <c r="T4" s="212"/>
      <c r="U4" s="212"/>
      <c r="V4" s="212"/>
      <c r="W4" s="212"/>
      <c r="X4" s="212"/>
      <c r="Y4" s="212"/>
      <c r="Z4" s="212"/>
      <c r="AA4" s="212"/>
      <c r="AB4" s="212"/>
      <c r="AC4" s="212"/>
      <c r="AD4" s="44"/>
      <c r="AE4" s="212"/>
      <c r="AF4" s="212"/>
      <c r="AG4" s="212"/>
      <c r="AH4" s="212"/>
      <c r="AI4" s="212"/>
      <c r="AJ4" s="56"/>
      <c r="AK4" s="56"/>
      <c r="AL4" s="56"/>
      <c r="AM4" s="56"/>
      <c r="AN4" s="56"/>
      <c r="AO4" s="56"/>
      <c r="AP4" s="56"/>
      <c r="AQ4" s="56"/>
      <c r="AR4" s="56"/>
      <c r="AS4" s="56"/>
      <c r="AT4" s="56"/>
    </row>
    <row r="5" spans="2:46" s="1" customFormat="1" x14ac:dyDescent="0.25">
      <c r="F5" s="122"/>
    </row>
    <row r="6" spans="2:46" s="1" customFormat="1" x14ac:dyDescent="0.25">
      <c r="F6" s="122"/>
    </row>
    <row r="18" spans="1:33" x14ac:dyDescent="0.25">
      <c r="E18">
        <f>SUM(E24:E338)</f>
        <v>28920</v>
      </c>
    </row>
    <row r="22" spans="1:33" ht="17.25" customHeight="1" x14ac:dyDescent="0.25">
      <c r="A22" s="14" t="s">
        <v>54</v>
      </c>
      <c r="M22" s="14" t="s">
        <v>54</v>
      </c>
      <c r="X22" s="14" t="s">
        <v>61</v>
      </c>
    </row>
    <row r="23" spans="1:33" x14ac:dyDescent="0.25">
      <c r="M23" s="14" t="s">
        <v>59</v>
      </c>
      <c r="X23" s="14" t="s">
        <v>62</v>
      </c>
    </row>
    <row r="24" spans="1:33" s="1" customFormat="1" x14ac:dyDescent="0.25">
      <c r="F24" s="122"/>
      <c r="M24" s="14" t="s">
        <v>60</v>
      </c>
    </row>
    <row r="25" spans="1:33" ht="26.25" x14ac:dyDescent="0.4">
      <c r="A25" s="43" t="s">
        <v>49</v>
      </c>
      <c r="E25" s="43" t="s">
        <v>52</v>
      </c>
      <c r="M25" s="43" t="s">
        <v>49</v>
      </c>
      <c r="Q25" s="43" t="s">
        <v>52</v>
      </c>
      <c r="X25" s="43" t="s">
        <v>49</v>
      </c>
      <c r="AA25" s="43" t="s">
        <v>56</v>
      </c>
      <c r="AE25" s="213" t="s">
        <v>66</v>
      </c>
      <c r="AF25" s="213"/>
      <c r="AG25" s="213"/>
    </row>
    <row r="26" spans="1:33" x14ac:dyDescent="0.25">
      <c r="A26" s="7" t="s">
        <v>51</v>
      </c>
      <c r="B26" s="7" t="s">
        <v>4</v>
      </c>
      <c r="C26" s="7" t="s">
        <v>50</v>
      </c>
      <c r="E26" s="7" t="s">
        <v>51</v>
      </c>
      <c r="F26" s="123" t="s">
        <v>4</v>
      </c>
      <c r="G26" s="7" t="s">
        <v>50</v>
      </c>
      <c r="M26" s="7" t="s">
        <v>51</v>
      </c>
      <c r="N26" s="7" t="s">
        <v>4</v>
      </c>
      <c r="O26" s="7" t="s">
        <v>50</v>
      </c>
      <c r="Q26" s="7" t="s">
        <v>51</v>
      </c>
      <c r="R26" s="7" t="s">
        <v>4</v>
      </c>
      <c r="S26" s="7" t="s">
        <v>50</v>
      </c>
      <c r="X26" s="45" t="s">
        <v>8</v>
      </c>
      <c r="Y26" s="46">
        <f>SUM(Scenario2!H24:H268)</f>
        <v>8000</v>
      </c>
      <c r="AA26" s="45" t="s">
        <v>8</v>
      </c>
      <c r="AB26" s="46">
        <f>Scenario2!O17</f>
        <v>0</v>
      </c>
      <c r="AE26" s="142" t="s">
        <v>64</v>
      </c>
      <c r="AF26" s="143">
        <f>Scenario2!O4</f>
        <v>8.5000000000000006E-2</v>
      </c>
    </row>
    <row r="27" spans="1:33" x14ac:dyDescent="0.25">
      <c r="A27">
        <f>Base!B24</f>
        <v>1</v>
      </c>
      <c r="B27" s="3">
        <f>Base!E24</f>
        <v>13333.333333333334</v>
      </c>
      <c r="C27" s="3">
        <f>Base!F24</f>
        <v>3395.468046536027</v>
      </c>
      <c r="E27">
        <f>Base!B24</f>
        <v>1</v>
      </c>
      <c r="F27" s="121">
        <f>Base!O24</f>
        <v>14166.666666666668</v>
      </c>
      <c r="G27" s="3">
        <f>Base!P24</f>
        <v>3189.7980006439611</v>
      </c>
      <c r="M27" s="1">
        <f>Scenario2!B24</f>
        <v>1</v>
      </c>
      <c r="N27" s="3">
        <f>Scenario2!E24</f>
        <v>13333.333333333334</v>
      </c>
      <c r="O27" s="3">
        <f>Scenario2!F24</f>
        <v>3395.468046536027</v>
      </c>
      <c r="Q27" s="1">
        <f>M27</f>
        <v>1</v>
      </c>
      <c r="R27" s="3">
        <f>Scenario2!O24</f>
        <v>14166.666666666668</v>
      </c>
      <c r="S27" s="3">
        <f>Scenario2!P24</f>
        <v>3189.7980006439611</v>
      </c>
      <c r="X27" s="45" t="s">
        <v>28</v>
      </c>
      <c r="Y27" s="46">
        <f>SUM(Scenario2!E24:E268)</f>
        <v>481737.66550869873</v>
      </c>
      <c r="AA27" s="45" t="s">
        <v>28</v>
      </c>
      <c r="AB27" s="46">
        <f>Scenario2!O18</f>
        <v>443359.93105292675</v>
      </c>
      <c r="AE27" s="142" t="s">
        <v>65</v>
      </c>
      <c r="AF27" s="144">
        <f>Scenario3!O4</f>
        <v>9.410781509015087E-2</v>
      </c>
    </row>
    <row r="28" spans="1:33" x14ac:dyDescent="0.25">
      <c r="A28" s="1">
        <f>Base!B25</f>
        <v>2</v>
      </c>
      <c r="B28" s="3">
        <f>Base!E25</f>
        <v>13310.696879689762</v>
      </c>
      <c r="C28" s="3">
        <f>Base!F25</f>
        <v>3418.1045001795992</v>
      </c>
      <c r="E28" s="1">
        <f>Base!B25</f>
        <v>2</v>
      </c>
      <c r="F28" s="121">
        <f>Base!O25</f>
        <v>14144.072264162107</v>
      </c>
      <c r="G28" s="3">
        <f>Base!P25</f>
        <v>3212.3924031485221</v>
      </c>
      <c r="M28" s="1">
        <f>Scenario2!B25</f>
        <v>2</v>
      </c>
      <c r="N28" s="3">
        <f>Scenario2!E25</f>
        <v>13310.696879689762</v>
      </c>
      <c r="O28" s="3">
        <f>Scenario2!F25</f>
        <v>3418.1045001795992</v>
      </c>
      <c r="Q28" s="1">
        <f t="shared" ref="Q28:Q91" si="0">M28</f>
        <v>2</v>
      </c>
      <c r="R28" s="3">
        <f>Scenario2!O25</f>
        <v>13966.988930828773</v>
      </c>
      <c r="S28" s="3">
        <f>Scenario2!P25</f>
        <v>3389.4757364818561</v>
      </c>
      <c r="X28" s="45" t="s">
        <v>55</v>
      </c>
      <c r="Y28" s="46">
        <f>SUM(Y26:Y27)</f>
        <v>489737.66550869873</v>
      </c>
      <c r="AA28" s="46" t="s">
        <v>55</v>
      </c>
      <c r="AB28" s="46">
        <f>SUM(AB26:AB27)</f>
        <v>443359.93105292675</v>
      </c>
    </row>
    <row r="29" spans="1:33" x14ac:dyDescent="0.25">
      <c r="A29" s="1">
        <f>Base!B26</f>
        <v>3</v>
      </c>
      <c r="B29" s="3">
        <f>Base!E26</f>
        <v>13287.90951635523</v>
      </c>
      <c r="C29" s="3">
        <f>Base!F26</f>
        <v>3440.8918635141308</v>
      </c>
      <c r="E29" s="1">
        <f>Base!B26</f>
        <v>3</v>
      </c>
      <c r="F29" s="121">
        <f>Base!O26</f>
        <v>14121.317817973137</v>
      </c>
      <c r="G29" s="3">
        <f>Base!P26</f>
        <v>3235.1468493374923</v>
      </c>
      <c r="M29" s="1">
        <f>Scenario2!B26</f>
        <v>3</v>
      </c>
      <c r="N29" s="3">
        <f>Scenario2!E26</f>
        <v>13287.90951635523</v>
      </c>
      <c r="O29" s="3">
        <f>Scenario2!F26</f>
        <v>3440.8918635141308</v>
      </c>
      <c r="Q29" s="1">
        <f t="shared" si="0"/>
        <v>3</v>
      </c>
      <c r="R29" s="3">
        <f>Scenario2!O26</f>
        <v>13765.896811028693</v>
      </c>
      <c r="S29" s="3">
        <f>Scenario2!P26</f>
        <v>3590.5678562819357</v>
      </c>
      <c r="X29" s="3"/>
    </row>
    <row r="30" spans="1:33" x14ac:dyDescent="0.25">
      <c r="A30" s="1">
        <f>Base!B27</f>
        <v>4</v>
      </c>
      <c r="B30" s="3">
        <f>Base!E27</f>
        <v>13264.970237265135</v>
      </c>
      <c r="C30" s="3">
        <f>Base!F27</f>
        <v>3463.8311426042255</v>
      </c>
      <c r="E30" s="1">
        <f>Base!B27</f>
        <v>4</v>
      </c>
      <c r="F30" s="121">
        <f>Base!O27</f>
        <v>14098.402194456996</v>
      </c>
      <c r="G30" s="3">
        <f>Base!P27</f>
        <v>3258.0624728536332</v>
      </c>
      <c r="M30" s="1">
        <f>Scenario2!B27</f>
        <v>4</v>
      </c>
      <c r="N30" s="3">
        <f>Scenario2!E27</f>
        <v>13264.970237265135</v>
      </c>
      <c r="O30" s="3">
        <f>Scenario2!F27</f>
        <v>3463.8311426042255</v>
      </c>
      <c r="Q30" s="1">
        <f t="shared" si="0"/>
        <v>4</v>
      </c>
      <c r="R30" s="3">
        <f>Scenario2!O27</f>
        <v>13563.380288713362</v>
      </c>
      <c r="S30" s="3">
        <f>Scenario2!P27</f>
        <v>3793.0843785972666</v>
      </c>
      <c r="X30" s="3"/>
    </row>
    <row r="31" spans="1:33" x14ac:dyDescent="0.25">
      <c r="A31" s="1">
        <f>Base!B28</f>
        <v>5</v>
      </c>
      <c r="B31" s="3">
        <f>Base!E28</f>
        <v>13241.878029647774</v>
      </c>
      <c r="C31" s="3">
        <f>Base!F28</f>
        <v>3486.9233502215866</v>
      </c>
      <c r="E31" s="1">
        <f>Base!B28</f>
        <v>5</v>
      </c>
      <c r="F31" s="121">
        <f>Base!O28</f>
        <v>14075.32425194095</v>
      </c>
      <c r="G31" s="3">
        <f>Base!P28</f>
        <v>3281.1404153696785</v>
      </c>
      <c r="M31" s="1">
        <f>Scenario2!B28</f>
        <v>5</v>
      </c>
      <c r="N31" s="3">
        <f>Scenario2!E28</f>
        <v>13241.878029647774</v>
      </c>
      <c r="O31" s="3">
        <f>Scenario2!F28</f>
        <v>3486.9233502215866</v>
      </c>
      <c r="Q31" s="1">
        <f t="shared" si="0"/>
        <v>5</v>
      </c>
      <c r="R31" s="3">
        <f>Scenario2!O28</f>
        <v>13359.429274364964</v>
      </c>
      <c r="S31" s="3">
        <f>Scenario2!P28</f>
        <v>3997.0353929456651</v>
      </c>
      <c r="X31" s="3"/>
    </row>
    <row r="32" spans="1:33" x14ac:dyDescent="0.25">
      <c r="A32" s="1">
        <f>Base!B29</f>
        <v>6</v>
      </c>
      <c r="B32" s="3">
        <f>Base!E29</f>
        <v>13218.631873979632</v>
      </c>
      <c r="C32" s="3">
        <f>Base!F29</f>
        <v>3510.1695058897294</v>
      </c>
      <c r="E32" s="1">
        <f>Base!B29</f>
        <v>6</v>
      </c>
      <c r="F32" s="121">
        <f>Base!O29</f>
        <v>14052.082840665415</v>
      </c>
      <c r="G32" s="3">
        <f>Base!P29</f>
        <v>3304.3818266452145</v>
      </c>
      <c r="M32" s="1">
        <f>Scenario2!B29</f>
        <v>6</v>
      </c>
      <c r="N32" s="3">
        <f>Scenario2!E29</f>
        <v>13218.631873979632</v>
      </c>
      <c r="O32" s="3">
        <f>Scenario2!F29</f>
        <v>3510.1695058897294</v>
      </c>
      <c r="Q32" s="1">
        <f t="shared" si="0"/>
        <v>6</v>
      </c>
      <c r="R32" s="3">
        <f>Scenario2!O29</f>
        <v>13154.033606998266</v>
      </c>
      <c r="S32" s="3">
        <f>Scenario2!P29</f>
        <v>4202.4310603123631</v>
      </c>
      <c r="X32" s="3"/>
    </row>
    <row r="33" spans="1:24" x14ac:dyDescent="0.25">
      <c r="A33" s="1">
        <f>Base!B30</f>
        <v>7</v>
      </c>
      <c r="B33" s="3">
        <f>Base!E30</f>
        <v>13195.230743940367</v>
      </c>
      <c r="C33" s="3">
        <f>Base!F30</f>
        <v>3533.5706359289943</v>
      </c>
      <c r="E33" s="1">
        <f>Base!B30</f>
        <v>7</v>
      </c>
      <c r="F33" s="121">
        <f>Base!O30</f>
        <v>14028.676802726677</v>
      </c>
      <c r="G33" s="3">
        <f>Base!P30</f>
        <v>3327.7878645839519</v>
      </c>
      <c r="M33" s="1">
        <f>Scenario2!B30</f>
        <v>7</v>
      </c>
      <c r="N33" s="3">
        <f>Scenario2!E30</f>
        <v>13195.230743940367</v>
      </c>
      <c r="O33" s="3">
        <f>Scenario2!F30</f>
        <v>3533.5706359289943</v>
      </c>
      <c r="Q33" s="1">
        <f t="shared" si="0"/>
        <v>7</v>
      </c>
      <c r="R33" s="3">
        <f>Scenario2!O30</f>
        <v>12947.183053654388</v>
      </c>
      <c r="S33" s="3">
        <f>Scenario2!P30</f>
        <v>4409.2816136562415</v>
      </c>
      <c r="X33" s="3"/>
    </row>
    <row r="34" spans="1:24" x14ac:dyDescent="0.25">
      <c r="A34" s="1">
        <f>Base!B31</f>
        <v>8</v>
      </c>
      <c r="B34" s="3">
        <f>Base!E31</f>
        <v>13171.673606367507</v>
      </c>
      <c r="C34" s="3">
        <f>Base!F31</f>
        <v>3557.1277735018539</v>
      </c>
      <c r="E34" s="1">
        <f>Base!B31</f>
        <v>8</v>
      </c>
      <c r="F34" s="121">
        <f>Base!O31</f>
        <v>14005.104972019208</v>
      </c>
      <c r="G34" s="3">
        <f>Base!P31</f>
        <v>3351.3596952914213</v>
      </c>
      <c r="M34" s="1">
        <f>Scenario2!B31</f>
        <v>8</v>
      </c>
      <c r="N34" s="3">
        <f>Scenario2!E31</f>
        <v>13171.673606367507</v>
      </c>
      <c r="O34" s="3">
        <f>Scenario2!F31</f>
        <v>3557.1277735018539</v>
      </c>
      <c r="Q34" s="1">
        <f t="shared" si="0"/>
        <v>8</v>
      </c>
      <c r="R34" s="3">
        <f>Scenario2!O31</f>
        <v>12738.867308890989</v>
      </c>
      <c r="S34" s="3">
        <f>Scenario2!P31</f>
        <v>4617.5973584196399</v>
      </c>
      <c r="X34" s="3"/>
    </row>
    <row r="35" spans="1:24" x14ac:dyDescent="0.25">
      <c r="A35" s="1">
        <f>Base!B32</f>
        <v>9</v>
      </c>
      <c r="B35" s="3">
        <f>Base!E32</f>
        <v>13147.959421210828</v>
      </c>
      <c r="C35" s="3">
        <f>Base!F32</f>
        <v>3580.8419586585333</v>
      </c>
      <c r="E35" s="1">
        <f>Base!B32</f>
        <v>9</v>
      </c>
      <c r="F35" s="121">
        <f>Base!O32</f>
        <v>13981.36617417756</v>
      </c>
      <c r="G35" s="3">
        <f>Base!P32</f>
        <v>3375.0984931330695</v>
      </c>
      <c r="M35" s="1">
        <f>Scenario2!B32</f>
        <v>9</v>
      </c>
      <c r="N35" s="3">
        <f>Scenario2!E32</f>
        <v>13147.959421210828</v>
      </c>
      <c r="O35" s="3">
        <f>Scenario2!F32</f>
        <v>3580.8419586585333</v>
      </c>
      <c r="Q35" s="1">
        <f t="shared" si="0"/>
        <v>9</v>
      </c>
      <c r="R35" s="3">
        <f>Scenario2!O32</f>
        <v>12529.075994268849</v>
      </c>
      <c r="S35" s="3">
        <f>Scenario2!P32</f>
        <v>4827.3886730417798</v>
      </c>
      <c r="X35" s="3"/>
    </row>
    <row r="36" spans="1:24" x14ac:dyDescent="0.25">
      <c r="A36" s="1">
        <f>Base!B33</f>
        <v>10</v>
      </c>
      <c r="B36" s="3">
        <f>Base!E33</f>
        <v>13124.087141486436</v>
      </c>
      <c r="C36" s="3">
        <f>Base!F33</f>
        <v>3604.714238382925</v>
      </c>
      <c r="E36" s="1">
        <f>Base!B33</f>
        <v>10</v>
      </c>
      <c r="F36" s="121">
        <f>Base!O33</f>
        <v>13957.459226517869</v>
      </c>
      <c r="G36" s="3">
        <f>Base!P33</f>
        <v>3399.0054407927601</v>
      </c>
      <c r="M36" s="1">
        <f>Scenario2!B33</f>
        <v>10</v>
      </c>
      <c r="N36" s="3">
        <f>Scenario2!E33</f>
        <v>13124.087141486436</v>
      </c>
      <c r="O36" s="3">
        <f>Scenario2!F33</f>
        <v>3604.714238382925</v>
      </c>
      <c r="Q36" s="1">
        <f t="shared" si="0"/>
        <v>10</v>
      </c>
      <c r="R36" s="3">
        <f>Scenario2!O33</f>
        <v>12317.798657834805</v>
      </c>
      <c r="S36" s="3">
        <f>Scenario2!P33</f>
        <v>5038.6660094758245</v>
      </c>
      <c r="X36" s="3"/>
    </row>
    <row r="37" spans="1:24" x14ac:dyDescent="0.25">
      <c r="A37" s="1">
        <f>Base!B34</f>
        <v>11</v>
      </c>
      <c r="B37" s="3">
        <f>Base!E34</f>
        <v>13100.055713230551</v>
      </c>
      <c r="C37" s="3">
        <f>Base!F34</f>
        <v>3628.7456666388098</v>
      </c>
      <c r="E37" s="1">
        <f>Base!B34</f>
        <v>11</v>
      </c>
      <c r="F37" s="121">
        <f>Base!O34</f>
        <v>13933.38293797892</v>
      </c>
      <c r="G37" s="3">
        <f>Base!P34</f>
        <v>3423.0817293317086</v>
      </c>
      <c r="M37" s="1">
        <f>Scenario2!B34</f>
        <v>11</v>
      </c>
      <c r="N37" s="3">
        <f>Scenario2!E34</f>
        <v>13100.055713230551</v>
      </c>
      <c r="O37" s="3">
        <f>Scenario2!F34</f>
        <v>3628.7456666388098</v>
      </c>
      <c r="Q37" s="1">
        <f t="shared" si="0"/>
        <v>11</v>
      </c>
      <c r="R37" s="3">
        <f>Scenario2!O34</f>
        <v>12105.024773601019</v>
      </c>
      <c r="S37" s="3">
        <f>Scenario2!P34</f>
        <v>5251.4398937096103</v>
      </c>
      <c r="X37" s="3"/>
    </row>
    <row r="38" spans="1:24" x14ac:dyDescent="0.25">
      <c r="A38" s="1">
        <f>Base!B35</f>
        <v>12</v>
      </c>
      <c r="B38" s="3">
        <f>Base!E35</f>
        <v>13075.864075452959</v>
      </c>
      <c r="C38" s="3">
        <f>Base!F35</f>
        <v>3652.9373044164022</v>
      </c>
      <c r="E38" s="1">
        <f>Base!B35</f>
        <v>12</v>
      </c>
      <c r="F38" s="121">
        <f>Base!O35</f>
        <v>13909.13610906282</v>
      </c>
      <c r="G38" s="3">
        <f>Base!P35</f>
        <v>3447.3285582478093</v>
      </c>
      <c r="M38" s="1">
        <f>Scenario2!B35</f>
        <v>12</v>
      </c>
      <c r="N38" s="3">
        <f>Scenario2!E35</f>
        <v>13075.864075452959</v>
      </c>
      <c r="O38" s="3">
        <f>Scenario2!F35</f>
        <v>3652.9373044164022</v>
      </c>
      <c r="Q38" s="1">
        <f t="shared" si="0"/>
        <v>12</v>
      </c>
      <c r="R38" s="3">
        <f>Scenario2!O35</f>
        <v>11890.743741020577</v>
      </c>
      <c r="S38" s="3">
        <f>Scenario2!P35</f>
        <v>5465.7209262900524</v>
      </c>
      <c r="X38" s="3"/>
    </row>
    <row r="39" spans="1:24" x14ac:dyDescent="0.25">
      <c r="A39" s="1">
        <f>Base!B36</f>
        <v>13</v>
      </c>
      <c r="B39" s="3">
        <f>Base!E36</f>
        <v>13051.511160090184</v>
      </c>
      <c r="C39" s="3">
        <f>Base!F36</f>
        <v>3677.2902197791773</v>
      </c>
      <c r="E39" s="1">
        <f>Base!B36</f>
        <v>13</v>
      </c>
      <c r="F39" s="121">
        <f>Base!O36</f>
        <v>13884.717531775232</v>
      </c>
      <c r="G39" s="3">
        <f>Base!P36</f>
        <v>3471.7471355353973</v>
      </c>
      <c r="M39" s="1">
        <f>Scenario2!B36</f>
        <v>13</v>
      </c>
      <c r="N39" s="3">
        <f>Scenario2!E36</f>
        <v>11051.511160090184</v>
      </c>
      <c r="O39" s="3">
        <f>Scenario2!F36</f>
        <v>5677.2902197791773</v>
      </c>
      <c r="Q39" s="1">
        <f t="shared" si="0"/>
        <v>13</v>
      </c>
      <c r="R39" s="3">
        <f>Scenario2!O36</f>
        <v>11674.944884459353</v>
      </c>
      <c r="S39" s="3">
        <f>Scenario2!P36</f>
        <v>5681.5197828512755</v>
      </c>
      <c r="X39" s="3"/>
    </row>
    <row r="40" spans="1:24" x14ac:dyDescent="0.25">
      <c r="A40" s="1">
        <f>Base!B37</f>
        <v>14</v>
      </c>
      <c r="B40" s="3">
        <f>Base!E37</f>
        <v>13026.995891958322</v>
      </c>
      <c r="C40" s="3">
        <f>Base!F37</f>
        <v>3701.8054879110387</v>
      </c>
      <c r="E40" s="1">
        <f>Base!B37</f>
        <v>14</v>
      </c>
      <c r="F40" s="121">
        <f>Base!O37</f>
        <v>13860.125989565189</v>
      </c>
      <c r="G40" s="3">
        <f>Base!P37</f>
        <v>3496.3386777454398</v>
      </c>
      <c r="M40" s="1">
        <f>Scenario2!B37</f>
        <v>14</v>
      </c>
      <c r="N40" s="3">
        <f>Scenario2!E37</f>
        <v>11013.662558624988</v>
      </c>
      <c r="O40" s="3">
        <f>Scenario2!F37</f>
        <v>5715.1388212443726</v>
      </c>
      <c r="Q40" s="1">
        <f t="shared" si="0"/>
        <v>14</v>
      </c>
      <c r="R40" s="3">
        <f>Scenario2!O37</f>
        <v>11457.617452664157</v>
      </c>
      <c r="S40" s="3">
        <f>Scenario2!P37</f>
        <v>5898.8472146464719</v>
      </c>
      <c r="X40" s="3"/>
    </row>
    <row r="41" spans="1:24" x14ac:dyDescent="0.25">
      <c r="A41" s="1">
        <f>Base!B38</f>
        <v>15</v>
      </c>
      <c r="B41" s="3">
        <f>Base!E38</f>
        <v>13002.317188705583</v>
      </c>
      <c r="C41" s="3">
        <f>Base!F38</f>
        <v>3726.4841911637777</v>
      </c>
      <c r="E41" s="1">
        <f>Base!B38</f>
        <v>15</v>
      </c>
      <c r="F41" s="121">
        <f>Base!O38</f>
        <v>13835.360257264492</v>
      </c>
      <c r="G41" s="3">
        <f>Base!P38</f>
        <v>3521.1044100461368</v>
      </c>
      <c r="M41" s="1">
        <f>Scenario2!B38</f>
        <v>15</v>
      </c>
      <c r="N41" s="3">
        <f>Scenario2!E38</f>
        <v>10975.561633150026</v>
      </c>
      <c r="O41" s="3">
        <f>Scenario2!F38</f>
        <v>5753.239746719335</v>
      </c>
      <c r="Q41" s="1">
        <f t="shared" si="0"/>
        <v>15</v>
      </c>
      <c r="R41" s="3">
        <f>Scenario2!O38</f>
        <v>11238.750618227079</v>
      </c>
      <c r="S41" s="3">
        <f>Scenario2!P38</f>
        <v>6117.71404908355</v>
      </c>
      <c r="X41" s="3"/>
    </row>
    <row r="42" spans="1:24" x14ac:dyDescent="0.25">
      <c r="A42" s="1">
        <f>Base!B39</f>
        <v>16</v>
      </c>
      <c r="B42" s="3">
        <f>Base!E39</f>
        <v>12977.473960764491</v>
      </c>
      <c r="C42" s="3">
        <f>Base!F39</f>
        <v>3751.3274191048695</v>
      </c>
      <c r="E42" s="1">
        <f>Base!B39</f>
        <v>16</v>
      </c>
      <c r="F42" s="121">
        <f>Base!O39</f>
        <v>13810.419101026664</v>
      </c>
      <c r="G42" s="3">
        <f>Base!P39</f>
        <v>3546.0455662839649</v>
      </c>
      <c r="M42" s="1">
        <f>Scenario2!B39</f>
        <v>16</v>
      </c>
      <c r="N42" s="3">
        <f>Scenario2!E39</f>
        <v>10937.206701505231</v>
      </c>
      <c r="O42" s="3">
        <f>Scenario2!F39</f>
        <v>5791.5946783641302</v>
      </c>
      <c r="Q42" s="1">
        <f t="shared" si="0"/>
        <v>16</v>
      </c>
      <c r="R42" s="3">
        <f>Scenario2!O39</f>
        <v>11018.33347704607</v>
      </c>
      <c r="S42" s="3">
        <f>Scenario2!P39</f>
        <v>6338.1311902645593</v>
      </c>
      <c r="X42" s="3"/>
    </row>
    <row r="43" spans="1:24" x14ac:dyDescent="0.25">
      <c r="A43" s="1">
        <f>Base!B40</f>
        <v>17</v>
      </c>
      <c r="B43" s="3">
        <f>Base!E40</f>
        <v>12952.465111303793</v>
      </c>
      <c r="C43" s="3">
        <f>Base!F40</f>
        <v>3776.3362685655684</v>
      </c>
      <c r="E43" s="1">
        <f>Base!B40</f>
        <v>17</v>
      </c>
      <c r="F43" s="121">
        <f>Base!O40</f>
        <v>13785.301278265486</v>
      </c>
      <c r="G43" s="3">
        <f>Base!P40</f>
        <v>3571.163389045143</v>
      </c>
      <c r="M43" s="1">
        <f>Scenario2!B40</f>
        <v>17</v>
      </c>
      <c r="N43" s="3">
        <f>Scenario2!E40</f>
        <v>10898.596070316135</v>
      </c>
      <c r="O43" s="3">
        <f>Scenario2!F40</f>
        <v>5830.2053095532265</v>
      </c>
      <c r="Q43" s="1">
        <f t="shared" si="0"/>
        <v>17</v>
      </c>
      <c r="R43" s="3">
        <f>Scenario2!O40</f>
        <v>10796.355047781695</v>
      </c>
      <c r="S43" s="3">
        <f>Scenario2!P40</f>
        <v>6560.1096195289338</v>
      </c>
      <c r="X43" s="3"/>
    </row>
    <row r="44" spans="1:24" x14ac:dyDescent="0.25">
      <c r="A44" s="1">
        <f>Base!B41</f>
        <v>18</v>
      </c>
      <c r="B44" s="3">
        <f>Base!E41</f>
        <v>12927.289536180022</v>
      </c>
      <c r="C44" s="3">
        <f>Base!F41</f>
        <v>3801.511843689339</v>
      </c>
      <c r="E44" s="1">
        <f>Base!B41</f>
        <v>18</v>
      </c>
      <c r="F44" s="121">
        <f>Base!O41</f>
        <v>13760.005537593084</v>
      </c>
      <c r="G44" s="3">
        <f>Base!P41</f>
        <v>3596.4591297175448</v>
      </c>
      <c r="M44" s="1">
        <f>Scenario2!B41</f>
        <v>18</v>
      </c>
      <c r="N44" s="3">
        <f>Scenario2!E41</f>
        <v>10859.728034919113</v>
      </c>
      <c r="O44" s="3">
        <f>Scenario2!F41</f>
        <v>5869.0733449502477</v>
      </c>
      <c r="Q44" s="1">
        <f t="shared" si="0"/>
        <v>18</v>
      </c>
      <c r="R44" s="3">
        <f>Scenario2!O41</f>
        <v>10572.804271310031</v>
      </c>
      <c r="S44" s="3">
        <f>Scenario2!P41</f>
        <v>6783.6603960005978</v>
      </c>
      <c r="X44" s="3"/>
    </row>
    <row r="45" spans="1:24" x14ac:dyDescent="0.25">
      <c r="A45" s="1">
        <f>Base!B42</f>
        <v>19</v>
      </c>
      <c r="B45" s="3">
        <f>Base!E42</f>
        <v>12901.94612388876</v>
      </c>
      <c r="C45" s="3">
        <f>Base!F42</f>
        <v>3826.8552559806012</v>
      </c>
      <c r="E45" s="1">
        <f>Base!B42</f>
        <v>19</v>
      </c>
      <c r="F45" s="121">
        <f>Base!O42</f>
        <v>13734.530618757586</v>
      </c>
      <c r="G45" s="3">
        <f>Base!P42</f>
        <v>3621.9340485530429</v>
      </c>
      <c r="M45" s="1">
        <f>Scenario2!B42</f>
        <v>19</v>
      </c>
      <c r="N45" s="3">
        <f>Scenario2!E42</f>
        <v>10820.60087928611</v>
      </c>
      <c r="O45" s="3">
        <f>Scenario2!F42</f>
        <v>5908.2005005832507</v>
      </c>
      <c r="Q45" s="1">
        <f t="shared" si="0"/>
        <v>19</v>
      </c>
      <c r="R45" s="3">
        <f>Scenario2!O42</f>
        <v>10347.670010171694</v>
      </c>
      <c r="S45" s="3">
        <f>Scenario2!P42</f>
        <v>7008.7946571389348</v>
      </c>
      <c r="X45" s="3"/>
    </row>
    <row r="46" spans="1:24" x14ac:dyDescent="0.25">
      <c r="A46" s="1">
        <f>Base!B43</f>
        <v>20</v>
      </c>
      <c r="B46" s="3">
        <f>Base!E43</f>
        <v>12876.433755515556</v>
      </c>
      <c r="C46" s="3">
        <f>Base!F43</f>
        <v>3852.3676243538048</v>
      </c>
      <c r="E46" s="1">
        <f>Base!B43</f>
        <v>20</v>
      </c>
      <c r="F46" s="121">
        <f>Base!O43</f>
        <v>13708.875252580336</v>
      </c>
      <c r="G46" s="3">
        <f>Base!P43</f>
        <v>3647.5894147302934</v>
      </c>
      <c r="M46" s="1">
        <f>Scenario2!B43</f>
        <v>20</v>
      </c>
      <c r="N46" s="3">
        <f>Scenario2!E43</f>
        <v>10781.21287594889</v>
      </c>
      <c r="O46" s="3">
        <f>Scenario2!F43</f>
        <v>5947.5885039204713</v>
      </c>
      <c r="Q46" s="1">
        <f t="shared" si="0"/>
        <v>20</v>
      </c>
      <c r="R46" s="3">
        <f>Scenario2!O43</f>
        <v>10120.941048016961</v>
      </c>
      <c r="S46" s="3">
        <f>Scenario2!P43</f>
        <v>7235.5236192936682</v>
      </c>
      <c r="X46" s="3"/>
    </row>
    <row r="47" spans="1:24" x14ac:dyDescent="0.25">
      <c r="A47" s="1">
        <f>Base!B44</f>
        <v>21</v>
      </c>
      <c r="B47" s="3">
        <f>Base!E44</f>
        <v>12850.751304686532</v>
      </c>
      <c r="C47" s="3">
        <f>Base!F44</f>
        <v>3878.0500751828295</v>
      </c>
      <c r="E47" s="1">
        <f>Base!B44</f>
        <v>21</v>
      </c>
      <c r="F47" s="121">
        <f>Base!O44</f>
        <v>13683.038160892664</v>
      </c>
      <c r="G47" s="3">
        <f>Base!P44</f>
        <v>3673.4265064179654</v>
      </c>
      <c r="M47" s="1">
        <f>Scenario2!B44</f>
        <v>21</v>
      </c>
      <c r="N47" s="3">
        <f>Scenario2!E44</f>
        <v>10741.562285922753</v>
      </c>
      <c r="O47" s="3">
        <f>Scenario2!F44</f>
        <v>5987.2390939466077</v>
      </c>
      <c r="Q47" s="1">
        <f t="shared" si="0"/>
        <v>21</v>
      </c>
      <c r="R47" s="3">
        <f>Scenario2!O44</f>
        <v>9892.6060890469635</v>
      </c>
      <c r="S47" s="3">
        <f>Scenario2!P44</f>
        <v>7463.8585782636655</v>
      </c>
      <c r="X47" s="3"/>
    </row>
    <row r="48" spans="1:24" x14ac:dyDescent="0.25">
      <c r="A48" s="1">
        <f>Base!B45</f>
        <v>22</v>
      </c>
      <c r="B48" s="3">
        <f>Base!E45</f>
        <v>12824.897637518645</v>
      </c>
      <c r="C48" s="3">
        <f>Base!F45</f>
        <v>3903.9037423507161</v>
      </c>
      <c r="E48" s="1">
        <f>Base!B45</f>
        <v>22</v>
      </c>
      <c r="F48" s="121">
        <f>Base!O45</f>
        <v>13657.018056472201</v>
      </c>
      <c r="G48" s="3">
        <f>Base!P45</f>
        <v>3699.4466108384277</v>
      </c>
      <c r="M48" s="1">
        <f>Scenario2!B45</f>
        <v>22</v>
      </c>
      <c r="N48" s="3">
        <f>Scenario2!E45</f>
        <v>10701.647358629776</v>
      </c>
      <c r="O48" s="3">
        <f>Scenario2!F45</f>
        <v>6027.1540212395848</v>
      </c>
      <c r="Q48" s="1">
        <f t="shared" si="0"/>
        <v>22</v>
      </c>
      <c r="R48" s="3">
        <f>Scenario2!O45</f>
        <v>9662.6537574509293</v>
      </c>
      <c r="S48" s="3">
        <f>Scenario2!P45</f>
        <v>7693.8109098596997</v>
      </c>
      <c r="X48" s="3"/>
    </row>
    <row r="49" spans="1:24" x14ac:dyDescent="0.25">
      <c r="A49" s="1">
        <f>Base!B46</f>
        <v>23</v>
      </c>
      <c r="B49" s="3">
        <f>Base!E46</f>
        <v>12798.871612569641</v>
      </c>
      <c r="C49" s="3">
        <f>Base!F46</f>
        <v>3929.92976729972</v>
      </c>
      <c r="E49" s="1">
        <f>Base!B46</f>
        <v>23</v>
      </c>
      <c r="F49" s="121">
        <f>Base!O46</f>
        <v>13630.813642978763</v>
      </c>
      <c r="G49" s="3">
        <f>Base!P46</f>
        <v>3725.6510243318662</v>
      </c>
      <c r="M49" s="1">
        <f>Scenario2!B46</f>
        <v>23</v>
      </c>
      <c r="N49" s="3">
        <f>Scenario2!E46</f>
        <v>10661.466331821512</v>
      </c>
      <c r="O49" s="3">
        <f>Scenario2!F46</f>
        <v>6067.3350480478493</v>
      </c>
      <c r="Q49" s="1">
        <f t="shared" si="0"/>
        <v>23</v>
      </c>
      <c r="R49" s="3">
        <f>Scenario2!O46</f>
        <v>9431.0725968394236</v>
      </c>
      <c r="S49" s="3">
        <f>Scenario2!P46</f>
        <v>7925.3920704712054</v>
      </c>
      <c r="X49" s="3"/>
    </row>
    <row r="50" spans="1:24" ht="13.5" customHeight="1" x14ac:dyDescent="0.25">
      <c r="A50" s="1">
        <f>Base!B47</f>
        <v>24</v>
      </c>
      <c r="B50" s="3">
        <f>Base!E47</f>
        <v>12772.672080787643</v>
      </c>
      <c r="C50" s="3">
        <f>Base!F47</f>
        <v>3956.1292990817183</v>
      </c>
      <c r="E50" s="1">
        <f>Base!B47</f>
        <v>24</v>
      </c>
      <c r="F50" s="121">
        <f>Base!O47</f>
        <v>13604.423614889747</v>
      </c>
      <c r="G50" s="3">
        <f>Base!P47</f>
        <v>3752.0410524208819</v>
      </c>
      <c r="M50" s="1">
        <f>Scenario2!B47</f>
        <v>24</v>
      </c>
      <c r="N50" s="3">
        <f>Scenario2!E47</f>
        <v>10621.017431501192</v>
      </c>
      <c r="O50" s="3">
        <f>Scenario2!F47</f>
        <v>6107.7839483681691</v>
      </c>
      <c r="Q50" s="1">
        <f t="shared" si="0"/>
        <v>24</v>
      </c>
      <c r="R50" s="3">
        <f>Scenario2!O47</f>
        <v>9197.8510696735848</v>
      </c>
      <c r="S50" s="3">
        <f>Scenario2!P47</f>
        <v>8158.6135976370442</v>
      </c>
      <c r="X50" s="3"/>
    </row>
    <row r="51" spans="1:24" x14ac:dyDescent="0.25">
      <c r="A51" s="1">
        <f>Base!B48</f>
        <v>25</v>
      </c>
      <c r="B51" s="3">
        <f>Base!E48</f>
        <v>12746.297885460432</v>
      </c>
      <c r="C51" s="3">
        <f>Base!F48</f>
        <v>3982.5034944089293</v>
      </c>
      <c r="E51" s="1">
        <f>Base!B48</f>
        <v>25</v>
      </c>
      <c r="F51" s="121">
        <f>Base!O48</f>
        <v>13577.846657435099</v>
      </c>
      <c r="G51" s="3">
        <f>Base!P48</f>
        <v>3778.6180098755303</v>
      </c>
      <c r="M51" s="1">
        <f>Scenario2!B48</f>
        <v>25</v>
      </c>
      <c r="N51" s="3">
        <f>Scenario2!E48</f>
        <v>8580.2988718454053</v>
      </c>
      <c r="O51" s="3">
        <f>Scenario2!F48</f>
        <v>8148.5025080239557</v>
      </c>
      <c r="Q51" s="1">
        <f t="shared" si="0"/>
        <v>25</v>
      </c>
      <c r="R51" s="3">
        <f>Scenario2!O48</f>
        <v>8962.9775566903227</v>
      </c>
      <c r="S51" s="3">
        <f>Scenario2!P48</f>
        <v>8393.4871106203063</v>
      </c>
      <c r="X51" s="3"/>
    </row>
    <row r="52" spans="1:24" x14ac:dyDescent="0.25">
      <c r="A52" s="1">
        <f>Base!B49</f>
        <v>26</v>
      </c>
      <c r="B52" s="3">
        <f>Base!E49</f>
        <v>12719.747862164373</v>
      </c>
      <c r="C52" s="3">
        <f>Base!F49</f>
        <v>4009.0535177049878</v>
      </c>
      <c r="E52" s="1">
        <f>Base!B49</f>
        <v>26</v>
      </c>
      <c r="F52" s="121">
        <f>Base!O49</f>
        <v>13551.081446531813</v>
      </c>
      <c r="G52" s="3">
        <f>Base!P49</f>
        <v>3805.3832207788164</v>
      </c>
      <c r="M52" s="1">
        <f>Scenario2!B49</f>
        <v>26</v>
      </c>
      <c r="N52" s="3">
        <f>Scenario2!E49</f>
        <v>8525.9755217919119</v>
      </c>
      <c r="O52" s="3">
        <f>Scenario2!F49</f>
        <v>8202.8258580774491</v>
      </c>
      <c r="Q52" s="1">
        <f t="shared" si="0"/>
        <v>26</v>
      </c>
      <c r="R52" s="3">
        <f>Scenario2!O49</f>
        <v>8726.4403563234282</v>
      </c>
      <c r="S52" s="3">
        <f>Scenario2!P49</f>
        <v>8630.0243109872008</v>
      </c>
      <c r="X52" s="3"/>
    </row>
    <row r="53" spans="1:24" x14ac:dyDescent="0.25">
      <c r="A53" s="1">
        <f>Base!B50</f>
        <v>27</v>
      </c>
      <c r="B53" s="3">
        <f>Base!E50</f>
        <v>12693.020838713006</v>
      </c>
      <c r="C53" s="3">
        <f>Base!F50</f>
        <v>4035.780541156355</v>
      </c>
      <c r="E53" s="1">
        <f>Base!B50</f>
        <v>27</v>
      </c>
      <c r="F53" s="121">
        <f>Base!O50</f>
        <v>13524.126648717964</v>
      </c>
      <c r="G53" s="3">
        <f>Base!P50</f>
        <v>3832.3380185926653</v>
      </c>
      <c r="M53" s="1">
        <f>Scenario2!B50</f>
        <v>27</v>
      </c>
      <c r="N53" s="3">
        <f>Scenario2!E50</f>
        <v>8471.2900160713943</v>
      </c>
      <c r="O53" s="3">
        <f>Scenario2!F50</f>
        <v>8257.5113637979666</v>
      </c>
      <c r="Q53" s="1">
        <f t="shared" si="0"/>
        <v>27</v>
      </c>
      <c r="R53" s="3">
        <f>Scenario2!O50</f>
        <v>8488.2276841206021</v>
      </c>
      <c r="S53" s="3">
        <f>Scenario2!P50</f>
        <v>8868.2369831900269</v>
      </c>
      <c r="X53" s="3"/>
    </row>
    <row r="54" spans="1:24" x14ac:dyDescent="0.25">
      <c r="A54" s="1">
        <f>Base!B51</f>
        <v>28</v>
      </c>
      <c r="B54" s="3">
        <f>Base!E51</f>
        <v>12666.115635105296</v>
      </c>
      <c r="C54" s="3">
        <f>Base!F51</f>
        <v>4062.685744764065</v>
      </c>
      <c r="E54" s="1">
        <f>Base!B51</f>
        <v>28</v>
      </c>
      <c r="F54" s="121">
        <f>Base!O51</f>
        <v>13496.980921086266</v>
      </c>
      <c r="G54" s="3">
        <f>Base!P51</f>
        <v>3859.4837462243631</v>
      </c>
      <c r="M54" s="1">
        <f>Scenario2!B51</f>
        <v>28</v>
      </c>
      <c r="N54" s="3">
        <f>Scenario2!E51</f>
        <v>8416.239940312742</v>
      </c>
      <c r="O54" s="3">
        <f>Scenario2!F51</f>
        <v>8312.561439556619</v>
      </c>
      <c r="Q54" s="1">
        <f t="shared" si="0"/>
        <v>28</v>
      </c>
      <c r="R54" s="3">
        <f>Scenario2!O51</f>
        <v>8248.3276721563398</v>
      </c>
      <c r="S54" s="3">
        <f>Scenario2!P51</f>
        <v>9108.1369951542893</v>
      </c>
      <c r="X54" s="3"/>
    </row>
    <row r="55" spans="1:24" x14ac:dyDescent="0.25">
      <c r="A55" s="1">
        <f>Base!B52</f>
        <v>29</v>
      </c>
      <c r="B55" s="3">
        <f>Base!E52</f>
        <v>12639.031063473536</v>
      </c>
      <c r="C55" s="3">
        <f>Base!F52</f>
        <v>4089.7703163958249</v>
      </c>
      <c r="E55" s="1">
        <f>Base!B52</f>
        <v>29</v>
      </c>
      <c r="F55" s="121">
        <f>Base!O52</f>
        <v>13469.642911217177</v>
      </c>
      <c r="G55" s="3">
        <f>Base!P52</f>
        <v>3886.8217560934518</v>
      </c>
      <c r="M55" s="1">
        <f>Scenario2!B52</f>
        <v>29</v>
      </c>
      <c r="N55" s="3">
        <f>Scenario2!E52</f>
        <v>8360.8228640490306</v>
      </c>
      <c r="O55" s="3">
        <f>Scenario2!F52</f>
        <v>8367.9785158203304</v>
      </c>
      <c r="Q55" s="1">
        <f t="shared" si="0"/>
        <v>29</v>
      </c>
      <c r="R55" s="3">
        <f>Scenario2!O52</f>
        <v>8006.728368440663</v>
      </c>
      <c r="S55" s="3">
        <f>Scenario2!P52</f>
        <v>9349.736298869966</v>
      </c>
      <c r="X55" s="3"/>
    </row>
    <row r="56" spans="1:24" x14ac:dyDescent="0.25">
      <c r="A56" s="1">
        <f>Base!B53</f>
        <v>30</v>
      </c>
      <c r="B56" s="3">
        <f>Base!E53</f>
        <v>12611.765928030896</v>
      </c>
      <c r="C56" s="3">
        <f>Base!F53</f>
        <v>4117.0354518384647</v>
      </c>
      <c r="E56" s="1">
        <f>Base!B53</f>
        <v>30</v>
      </c>
      <c r="F56" s="121">
        <f>Base!O53</f>
        <v>13442.111257111514</v>
      </c>
      <c r="G56" s="3">
        <f>Base!P53</f>
        <v>3914.3534101991154</v>
      </c>
      <c r="M56" s="1">
        <f>Scenario2!B53</f>
        <v>30</v>
      </c>
      <c r="N56" s="3">
        <f>Scenario2!E53</f>
        <v>8305.0363406102279</v>
      </c>
      <c r="O56" s="3">
        <f>Scenario2!F53</f>
        <v>8423.7650392591331</v>
      </c>
      <c r="Q56" s="1">
        <f t="shared" si="0"/>
        <v>30</v>
      </c>
      <c r="R56" s="3">
        <f>Scenario2!O53</f>
        <v>7763.4177363236668</v>
      </c>
      <c r="S56" s="3">
        <f>Scenario2!P53</f>
        <v>9593.0469309869623</v>
      </c>
      <c r="X56" s="3"/>
    </row>
    <row r="57" spans="1:24" x14ac:dyDescent="0.25">
      <c r="A57" s="1">
        <f>Base!B54</f>
        <v>31</v>
      </c>
      <c r="B57" s="3">
        <f>Base!E54</f>
        <v>12584.31902501864</v>
      </c>
      <c r="C57" s="3">
        <f>Base!F54</f>
        <v>4144.4823548507211</v>
      </c>
      <c r="E57" s="1">
        <f>Base!B54</f>
        <v>31</v>
      </c>
      <c r="F57" s="121">
        <f>Base!O54</f>
        <v>13414.384587122604</v>
      </c>
      <c r="G57" s="3">
        <f>Base!P54</f>
        <v>3942.080080188025</v>
      </c>
      <c r="M57" s="1">
        <f>Scenario2!B54</f>
        <v>31</v>
      </c>
      <c r="N57" s="3">
        <f>Scenario2!E54</f>
        <v>8248.8779070151686</v>
      </c>
      <c r="O57" s="3">
        <f>Scenario2!F54</f>
        <v>8479.9234728541924</v>
      </c>
      <c r="Q57" s="1">
        <f t="shared" si="0"/>
        <v>31</v>
      </c>
      <c r="R57" s="3">
        <f>Scenario2!O54</f>
        <v>7518.3836538958431</v>
      </c>
      <c r="S57" s="3">
        <f>Scenario2!P54</f>
        <v>9838.0810134147869</v>
      </c>
      <c r="X57" s="3"/>
    </row>
    <row r="58" spans="1:24" x14ac:dyDescent="0.25">
      <c r="A58" s="1">
        <f>Base!B55</f>
        <v>32</v>
      </c>
      <c r="B58" s="3">
        <f>Base!E55</f>
        <v>12556.689142652967</v>
      </c>
      <c r="C58" s="3">
        <f>Base!F55</f>
        <v>4172.1122372163936</v>
      </c>
      <c r="E58" s="1">
        <f>Base!B55</f>
        <v>32</v>
      </c>
      <c r="F58" s="121">
        <f>Base!O55</f>
        <v>13386.461519887938</v>
      </c>
      <c r="G58" s="3">
        <f>Base!P55</f>
        <v>3970.0031474226907</v>
      </c>
      <c r="M58" s="1">
        <f>Scenario2!B55</f>
        <v>32</v>
      </c>
      <c r="N58" s="3">
        <f>Scenario2!E55</f>
        <v>8192.3450838628069</v>
      </c>
      <c r="O58" s="3">
        <f>Scenario2!F55</f>
        <v>8536.4562960065541</v>
      </c>
      <c r="Q58" s="1">
        <f t="shared" si="0"/>
        <v>32</v>
      </c>
      <c r="R58" s="3">
        <f>Scenario2!O55</f>
        <v>7271.6139133841552</v>
      </c>
      <c r="S58" s="3">
        <f>Scenario2!P55</f>
        <v>10084.850753926474</v>
      </c>
      <c r="X58" s="3"/>
    </row>
    <row r="59" spans="1:24" x14ac:dyDescent="0.25">
      <c r="A59" s="1">
        <f>Base!B56</f>
        <v>33</v>
      </c>
      <c r="B59" s="3">
        <f>Base!E56</f>
        <v>12528.875061071525</v>
      </c>
      <c r="C59" s="3">
        <f>Base!F56</f>
        <v>4199.9263187978358</v>
      </c>
      <c r="E59" s="1">
        <f>Base!B56</f>
        <v>33</v>
      </c>
      <c r="F59" s="121">
        <f>Base!O56</f>
        <v>13358.34066426036</v>
      </c>
      <c r="G59" s="3">
        <f>Base!P56</f>
        <v>3998.1240030502686</v>
      </c>
      <c r="M59" s="1">
        <f>Scenario2!B56</f>
        <v>33</v>
      </c>
      <c r="N59" s="3">
        <f>Scenario2!E56</f>
        <v>8135.4353752227644</v>
      </c>
      <c r="O59" s="3">
        <f>Scenario2!F56</f>
        <v>8593.3660046465957</v>
      </c>
      <c r="Q59" s="1">
        <f t="shared" si="0"/>
        <v>33</v>
      </c>
      <c r="R59" s="3">
        <f>Scenario2!O56</f>
        <v>7023.0962205438427</v>
      </c>
      <c r="S59" s="3">
        <f>Scenario2!P56</f>
        <v>10333.368446766786</v>
      </c>
      <c r="X59" s="3"/>
    </row>
    <row r="60" spans="1:24" x14ac:dyDescent="0.25">
      <c r="A60" s="1">
        <f>Base!B57</f>
        <v>34</v>
      </c>
      <c r="B60" s="3">
        <f>Base!E57</f>
        <v>12500.87555227954</v>
      </c>
      <c r="C60" s="3">
        <f>Base!F57</f>
        <v>4227.925827589821</v>
      </c>
      <c r="E60" s="1">
        <f>Base!B57</f>
        <v>34</v>
      </c>
      <c r="F60" s="121">
        <f>Base!O57</f>
        <v>13330.020619238754</v>
      </c>
      <c r="G60" s="3">
        <f>Base!P57</f>
        <v>4026.4440480718749</v>
      </c>
      <c r="M60" s="1">
        <f>Scenario2!B57</f>
        <v>34</v>
      </c>
      <c r="N60" s="3">
        <f>Scenario2!E57</f>
        <v>8078.1462685251208</v>
      </c>
      <c r="O60" s="3">
        <f>Scenario2!F57</f>
        <v>8650.6551113442401</v>
      </c>
      <c r="Q60" s="1">
        <f t="shared" si="0"/>
        <v>34</v>
      </c>
      <c r="R60" s="3">
        <f>Scenario2!O57</f>
        <v>6772.8181940459108</v>
      </c>
      <c r="S60" s="3">
        <f>Scenario2!P57</f>
        <v>10583.646473264718</v>
      </c>
      <c r="X60" s="3"/>
    </row>
    <row r="61" spans="1:24" x14ac:dyDescent="0.25">
      <c r="A61" s="1">
        <f>Base!B58</f>
        <v>35</v>
      </c>
      <c r="B61" s="3">
        <f>Base!E58</f>
        <v>12472.689380095608</v>
      </c>
      <c r="C61" s="3">
        <f>Base!F58</f>
        <v>4256.1119997737533</v>
      </c>
      <c r="E61" s="1">
        <f>Base!B58</f>
        <v>35</v>
      </c>
      <c r="F61" s="121">
        <f>Base!O58</f>
        <v>13301.499973898244</v>
      </c>
      <c r="G61" s="3">
        <f>Base!P58</f>
        <v>4054.9646934123848</v>
      </c>
      <c r="M61" s="1">
        <f>Scenario2!B58</f>
        <v>35</v>
      </c>
      <c r="N61" s="3">
        <f>Scenario2!E58</f>
        <v>8020.4752344494927</v>
      </c>
      <c r="O61" s="3">
        <f>Scenario2!F58</f>
        <v>8708.3261454198691</v>
      </c>
      <c r="Q61" s="1">
        <f t="shared" si="0"/>
        <v>35</v>
      </c>
      <c r="R61" s="3">
        <f>Scenario2!O58</f>
        <v>6520.7673648602849</v>
      </c>
      <c r="S61" s="3">
        <f>Scenario2!P58</f>
        <v>10835.697302450344</v>
      </c>
      <c r="X61" s="3"/>
    </row>
    <row r="62" spans="1:24" x14ac:dyDescent="0.25">
      <c r="A62" s="1">
        <f>Base!B59</f>
        <v>36</v>
      </c>
      <c r="B62" s="3">
        <f>Base!E59</f>
        <v>12444.315300097118</v>
      </c>
      <c r="C62" s="3">
        <f>Base!F59</f>
        <v>4284.4860797722431</v>
      </c>
      <c r="E62" s="1">
        <f>Base!B59</f>
        <v>36</v>
      </c>
      <c r="F62" s="121">
        <f>Base!O59</f>
        <v>13272.777307319906</v>
      </c>
      <c r="G62" s="3">
        <f>Base!P59</f>
        <v>4083.6873599907231</v>
      </c>
      <c r="M62" s="1">
        <f>Scenario2!B59</f>
        <v>36</v>
      </c>
      <c r="N62" s="3">
        <f>Scenario2!E59</f>
        <v>7962.4197268133603</v>
      </c>
      <c r="O62" s="3">
        <f>Scenario2!F59</f>
        <v>8766.3816530559998</v>
      </c>
      <c r="Q62" s="1">
        <f t="shared" si="0"/>
        <v>36</v>
      </c>
      <c r="R62" s="3">
        <f>Scenario2!O59</f>
        <v>6266.9311756345942</v>
      </c>
      <c r="S62" s="3">
        <f>Scenario2!P59</f>
        <v>11089.533491676035</v>
      </c>
      <c r="X62" s="3"/>
    </row>
    <row r="63" spans="1:24" x14ac:dyDescent="0.25">
      <c r="A63" s="1">
        <f>Base!B60</f>
        <v>37</v>
      </c>
      <c r="B63" s="3">
        <f>Base!E60</f>
        <v>12415.752059565302</v>
      </c>
      <c r="C63" s="3">
        <f>Base!F60</f>
        <v>4313.0493203040587</v>
      </c>
      <c r="E63" s="1">
        <f>Base!B60</f>
        <v>37</v>
      </c>
      <c r="F63" s="121">
        <f>Base!O60</f>
        <v>13243.851188519971</v>
      </c>
      <c r="G63" s="3">
        <f>Base!P60</f>
        <v>4112.6134787906576</v>
      </c>
      <c r="M63" s="1">
        <f>Scenario2!B60</f>
        <v>37</v>
      </c>
      <c r="N63" s="3">
        <f>Scenario2!E60</f>
        <v>5903.9771824596528</v>
      </c>
      <c r="O63" s="3">
        <f>Scenario2!F60</f>
        <v>10824.824197409707</v>
      </c>
      <c r="Q63" s="1">
        <f t="shared" si="0"/>
        <v>37</v>
      </c>
      <c r="R63" s="3">
        <f>Scenario2!O60</f>
        <v>6011.296980068556</v>
      </c>
      <c r="S63" s="3">
        <f>Scenario2!P60</f>
        <v>11345.167687242072</v>
      </c>
      <c r="X63" s="3"/>
    </row>
    <row r="64" spans="1:24" x14ac:dyDescent="0.25">
      <c r="A64" s="1">
        <f>Base!B61</f>
        <v>38</v>
      </c>
      <c r="B64" s="3">
        <f>Base!E61</f>
        <v>12386.998397429941</v>
      </c>
      <c r="C64" s="3">
        <f>Base!F61</f>
        <v>4341.8029824394198</v>
      </c>
      <c r="E64" s="1">
        <f>Base!B61</f>
        <v>38</v>
      </c>
      <c r="F64" s="121">
        <f>Base!O61</f>
        <v>13214.720176378536</v>
      </c>
      <c r="G64" s="3">
        <f>Base!P61</f>
        <v>4141.744490932093</v>
      </c>
      <c r="M64" s="1">
        <f>Scenario2!B61</f>
        <v>38</v>
      </c>
      <c r="N64" s="3">
        <f>Scenario2!E61</f>
        <v>5831.8116878102555</v>
      </c>
      <c r="O64" s="3">
        <f>Scenario2!F61</f>
        <v>10896.989692059105</v>
      </c>
      <c r="Q64" s="1">
        <f t="shared" si="0"/>
        <v>38</v>
      </c>
      <c r="R64" s="3">
        <f>Scenario2!O61</f>
        <v>5753.8520422839247</v>
      </c>
      <c r="S64" s="3">
        <f>Scenario2!P61</f>
        <v>11602.612625026704</v>
      </c>
      <c r="X64" s="3"/>
    </row>
    <row r="65" spans="1:24" x14ac:dyDescent="0.25">
      <c r="A65" s="1">
        <f>Base!B62</f>
        <v>39</v>
      </c>
      <c r="B65" s="3">
        <f>Base!E62</f>
        <v>12358.053044213679</v>
      </c>
      <c r="C65" s="3">
        <f>Base!F62</f>
        <v>4370.7483356556822</v>
      </c>
      <c r="E65" s="1">
        <f>Base!B62</f>
        <v>39</v>
      </c>
      <c r="F65" s="121">
        <f>Base!O62</f>
        <v>13185.382819567767</v>
      </c>
      <c r="G65" s="3">
        <f>Base!P62</f>
        <v>4171.081847742862</v>
      </c>
      <c r="M65" s="1">
        <f>Scenario2!B62</f>
        <v>39</v>
      </c>
      <c r="N65" s="3">
        <f>Scenario2!E62</f>
        <v>5759.1650898631942</v>
      </c>
      <c r="O65" s="3">
        <f>Scenario2!F62</f>
        <v>10969.636290006167</v>
      </c>
      <c r="Q65" s="1">
        <f t="shared" si="0"/>
        <v>39</v>
      </c>
      <c r="R65" s="3">
        <f>Scenario2!O62</f>
        <v>5494.5835361899863</v>
      </c>
      <c r="S65" s="3">
        <f>Scenario2!P62</f>
        <v>11861.881131120643</v>
      </c>
      <c r="X65" s="3"/>
    </row>
    <row r="66" spans="1:24" x14ac:dyDescent="0.25">
      <c r="A66" s="1">
        <f>Base!B63</f>
        <v>40</v>
      </c>
      <c r="B66" s="3">
        <f>Base!E63</f>
        <v>12328.914721975972</v>
      </c>
      <c r="C66" s="3">
        <f>Base!F63</f>
        <v>4399.8866578933885</v>
      </c>
      <c r="E66" s="1">
        <f>Base!B63</f>
        <v>40</v>
      </c>
      <c r="F66" s="121">
        <f>Base!O63</f>
        <v>13155.837656479587</v>
      </c>
      <c r="G66" s="3">
        <f>Base!P63</f>
        <v>4200.6270108310418</v>
      </c>
      <c r="M66" s="1">
        <f>Scenario2!B63</f>
        <v>40</v>
      </c>
      <c r="N66" s="3">
        <f>Scenario2!E63</f>
        <v>5686.0341812631532</v>
      </c>
      <c r="O66" s="3">
        <f>Scenario2!F63</f>
        <v>11042.767198606209</v>
      </c>
      <c r="Q66" s="1">
        <f t="shared" si="0"/>
        <v>40</v>
      </c>
      <c r="R66" s="3">
        <f>Scenario2!O63</f>
        <v>5233.4785448445473</v>
      </c>
      <c r="S66" s="3">
        <f>Scenario2!P63</f>
        <v>12122.986122466082</v>
      </c>
      <c r="X66" s="3"/>
    </row>
    <row r="67" spans="1:24" x14ac:dyDescent="0.25">
      <c r="A67" s="1">
        <f>Base!B64</f>
        <v>41</v>
      </c>
      <c r="B67" s="3">
        <f>Base!E64</f>
        <v>12299.582144256683</v>
      </c>
      <c r="C67" s="3">
        <f>Base!F64</f>
        <v>4429.2192356126779</v>
      </c>
      <c r="E67" s="1">
        <f>Base!B64</f>
        <v>41</v>
      </c>
      <c r="F67" s="121">
        <f>Base!O64</f>
        <v>13126.083215152867</v>
      </c>
      <c r="G67" s="3">
        <f>Base!P64</f>
        <v>4230.3814521577624</v>
      </c>
      <c r="M67" s="1">
        <f>Scenario2!B64</f>
        <v>41</v>
      </c>
      <c r="N67" s="3">
        <f>Scenario2!E64</f>
        <v>5612.4157332724453</v>
      </c>
      <c r="O67" s="3">
        <f>Scenario2!F64</f>
        <v>11116.385646596915</v>
      </c>
      <c r="Q67" s="1">
        <f t="shared" si="0"/>
        <v>41</v>
      </c>
      <c r="R67" s="3">
        <f>Scenario2!O64</f>
        <v>4970.5240598104119</v>
      </c>
      <c r="S67" s="3">
        <f>Scenario2!P64</f>
        <v>12385.940607500217</v>
      </c>
      <c r="X67" s="3"/>
    </row>
    <row r="68" spans="1:24" x14ac:dyDescent="0.25">
      <c r="A68" s="1">
        <f>Base!B65</f>
        <v>42</v>
      </c>
      <c r="B68" s="3">
        <f>Base!E65</f>
        <v>12270.054016019265</v>
      </c>
      <c r="C68" s="3">
        <f>Base!F65</f>
        <v>4458.747363850096</v>
      </c>
      <c r="E68" s="1">
        <f>Base!B65</f>
        <v>42</v>
      </c>
      <c r="F68" s="121">
        <f>Base!O65</f>
        <v>13096.118013200083</v>
      </c>
      <c r="G68" s="3">
        <f>Base!P65</f>
        <v>4260.3466541105463</v>
      </c>
      <c r="M68" s="1">
        <f>Scenario2!B65</f>
        <v>42</v>
      </c>
      <c r="N68" s="3">
        <f>Scenario2!E65</f>
        <v>5538.3064956284661</v>
      </c>
      <c r="O68" s="3">
        <f>Scenario2!F65</f>
        <v>11190.494884240896</v>
      </c>
      <c r="Q68" s="1">
        <f t="shared" si="0"/>
        <v>42</v>
      </c>
      <c r="R68" s="3">
        <f>Scenario2!O65</f>
        <v>4705.7069805072852</v>
      </c>
      <c r="S68" s="3">
        <f>Scenario2!P65</f>
        <v>12650.757686803343</v>
      </c>
      <c r="X68" s="3"/>
    </row>
    <row r="69" spans="1:24" x14ac:dyDescent="0.25">
      <c r="A69" s="1">
        <f>Base!B66</f>
        <v>43</v>
      </c>
      <c r="B69" s="3">
        <f>Base!E66</f>
        <v>12240.329033593598</v>
      </c>
      <c r="C69" s="3">
        <f>Base!F66</f>
        <v>4488.4723462757629</v>
      </c>
      <c r="E69" s="1">
        <f>Base!B66</f>
        <v>43</v>
      </c>
      <c r="F69" s="121">
        <f>Base!O66</f>
        <v>13065.940557733466</v>
      </c>
      <c r="G69" s="3">
        <f>Base!P66</f>
        <v>4290.5241095771635</v>
      </c>
      <c r="M69" s="1">
        <f>Scenario2!B66</f>
        <v>43</v>
      </c>
      <c r="N69" s="3">
        <f>Scenario2!E66</f>
        <v>5463.7031964001935</v>
      </c>
      <c r="O69" s="3">
        <f>Scenario2!F66</f>
        <v>11265.098183469167</v>
      </c>
      <c r="Q69" s="1">
        <f t="shared" si="0"/>
        <v>43</v>
      </c>
      <c r="R69" s="3">
        <f>Scenario2!O66</f>
        <v>4439.0141135590948</v>
      </c>
      <c r="S69" s="3">
        <f>Scenario2!P66</f>
        <v>12917.450553751534</v>
      </c>
      <c r="X69" s="3"/>
    </row>
    <row r="70" spans="1:24" x14ac:dyDescent="0.25">
      <c r="A70" s="1">
        <f>Base!B67</f>
        <v>44</v>
      </c>
      <c r="B70" s="3">
        <f>Base!E67</f>
        <v>12210.405884618427</v>
      </c>
      <c r="C70" s="3">
        <f>Base!F67</f>
        <v>4518.3954952509339</v>
      </c>
      <c r="E70" s="1">
        <f>Base!B67</f>
        <v>44</v>
      </c>
      <c r="F70" s="121">
        <f>Base!O67</f>
        <v>13035.549345290628</v>
      </c>
      <c r="G70" s="3">
        <f>Base!P67</f>
        <v>4320.9153220200005</v>
      </c>
      <c r="M70" s="1">
        <f>Scenario2!B67</f>
        <v>44</v>
      </c>
      <c r="N70" s="3">
        <f>Scenario2!E67</f>
        <v>5388.6025418437321</v>
      </c>
      <c r="O70" s="3">
        <f>Scenario2!F67</f>
        <v>11340.19883802563</v>
      </c>
      <c r="Q70" s="1">
        <f t="shared" si="0"/>
        <v>44</v>
      </c>
      <c r="R70" s="3">
        <f>Scenario2!O67</f>
        <v>4170.4321721366878</v>
      </c>
      <c r="S70" s="3">
        <f>Scenario2!P67</f>
        <v>13186.032495173942</v>
      </c>
      <c r="X70" s="3"/>
    </row>
    <row r="71" spans="1:24" x14ac:dyDescent="0.25">
      <c r="A71" s="1">
        <f>Base!B68</f>
        <v>45</v>
      </c>
      <c r="B71" s="3">
        <f>Base!E68</f>
        <v>12180.283247983421</v>
      </c>
      <c r="C71" s="3">
        <f>Base!F68</f>
        <v>4548.5181318859395</v>
      </c>
      <c r="E71" s="1">
        <f>Base!B68</f>
        <v>45</v>
      </c>
      <c r="F71" s="121">
        <f>Base!O68</f>
        <v>13004.942861759653</v>
      </c>
      <c r="G71" s="3">
        <f>Base!P68</f>
        <v>4351.5218055509758</v>
      </c>
      <c r="M71" s="1">
        <f>Scenario2!B68</f>
        <v>45</v>
      </c>
      <c r="N71" s="3">
        <f>Scenario2!E68</f>
        <v>5313.0012162568946</v>
      </c>
      <c r="O71" s="3">
        <f>Scenario2!F68</f>
        <v>11415.800163612466</v>
      </c>
      <c r="Q71" s="1">
        <f t="shared" si="0"/>
        <v>45</v>
      </c>
      <c r="R71" s="3">
        <f>Scenario2!O68</f>
        <v>3899.9477752958733</v>
      </c>
      <c r="S71" s="3">
        <f>Scenario2!P68</f>
        <v>13456.516892014755</v>
      </c>
      <c r="X71" s="3"/>
    </row>
    <row r="72" spans="1:24" x14ac:dyDescent="0.25">
      <c r="A72" s="1">
        <f>Base!B69</f>
        <v>46</v>
      </c>
      <c r="B72" s="3">
        <f>Base!E69</f>
        <v>12149.959793770848</v>
      </c>
      <c r="C72" s="3">
        <f>Base!F69</f>
        <v>4578.8415860985133</v>
      </c>
      <c r="E72" s="1">
        <f>Base!B69</f>
        <v>46</v>
      </c>
      <c r="F72" s="121">
        <f>Base!O69</f>
        <v>12974.119582303669</v>
      </c>
      <c r="G72" s="3">
        <f>Base!P69</f>
        <v>4382.3450850069603</v>
      </c>
      <c r="M72" s="1">
        <f>Scenario2!B69</f>
        <v>46</v>
      </c>
      <c r="N72" s="3">
        <f>Scenario2!E69</f>
        <v>5236.895881832811</v>
      </c>
      <c r="O72" s="3">
        <f>Scenario2!F69</f>
        <v>11491.905498036551</v>
      </c>
      <c r="Q72" s="1">
        <f t="shared" si="0"/>
        <v>46</v>
      </c>
      <c r="R72" s="3">
        <f>Scenario2!O69</f>
        <v>3627.5474473107683</v>
      </c>
      <c r="S72" s="3">
        <f>Scenario2!P69</f>
        <v>13728.917219999861</v>
      </c>
      <c r="X72" s="3"/>
    </row>
    <row r="73" spans="1:24" x14ac:dyDescent="0.25">
      <c r="A73" s="1">
        <f>Base!B70</f>
        <v>47</v>
      </c>
      <c r="B73" s="3">
        <f>Base!E70</f>
        <v>12119.434183196858</v>
      </c>
      <c r="C73" s="3">
        <f>Base!F70</f>
        <v>4609.3671966725033</v>
      </c>
      <c r="E73" s="1">
        <f>Base!B70</f>
        <v>47</v>
      </c>
      <c r="F73" s="121">
        <f>Base!O70</f>
        <v>12943.077971284869</v>
      </c>
      <c r="G73" s="3">
        <f>Base!P70</f>
        <v>4413.3866960257601</v>
      </c>
      <c r="M73" s="1">
        <f>Scenario2!B70</f>
        <v>47</v>
      </c>
      <c r="N73" s="3">
        <f>Scenario2!E70</f>
        <v>5160.2831785125672</v>
      </c>
      <c r="O73" s="3">
        <f>Scenario2!F70</f>
        <v>11568.518201356794</v>
      </c>
      <c r="Q73" s="1">
        <f t="shared" si="0"/>
        <v>47</v>
      </c>
      <c r="R73" s="3">
        <f>Scenario2!O70</f>
        <v>3353.2176170024354</v>
      </c>
      <c r="S73" s="3">
        <f>Scenario2!P70</f>
        <v>14003.247050308193</v>
      </c>
      <c r="X73" s="3"/>
    </row>
    <row r="74" spans="1:24" x14ac:dyDescent="0.25">
      <c r="A74" s="1">
        <f>Base!B71</f>
        <v>48</v>
      </c>
      <c r="B74" s="3">
        <f>Base!E71</f>
        <v>12088.705068552374</v>
      </c>
      <c r="C74" s="3">
        <f>Base!F71</f>
        <v>4640.0963113169873</v>
      </c>
      <c r="E74" s="1">
        <f>Base!B71</f>
        <v>48</v>
      </c>
      <c r="F74" s="121">
        <f>Base!O71</f>
        <v>12911.81648218802</v>
      </c>
      <c r="G74" s="3">
        <f>Base!P71</f>
        <v>4444.648185122609</v>
      </c>
      <c r="M74" s="1">
        <f>Scenario2!B71</f>
        <v>48</v>
      </c>
      <c r="N74" s="3">
        <f>Scenario2!E71</f>
        <v>5083.1597238368558</v>
      </c>
      <c r="O74" s="3">
        <f>Scenario2!F71</f>
        <v>11645.641656032505</v>
      </c>
      <c r="Q74" s="1">
        <f t="shared" si="0"/>
        <v>48</v>
      </c>
      <c r="R74" s="3">
        <f>Scenario2!O71</f>
        <v>3076.944617062753</v>
      </c>
      <c r="S74" s="3">
        <f>Scenario2!P71</f>
        <v>14279.520050247876</v>
      </c>
      <c r="X74" s="3"/>
    </row>
    <row r="75" spans="1:24" x14ac:dyDescent="0.25">
      <c r="A75" s="1">
        <f>Base!B72</f>
        <v>49</v>
      </c>
      <c r="B75" s="3">
        <f>Base!E72</f>
        <v>12057.771093143594</v>
      </c>
      <c r="C75" s="3">
        <f>Base!F72</f>
        <v>4671.0302867257669</v>
      </c>
      <c r="E75" s="1">
        <f>Base!B72</f>
        <v>49</v>
      </c>
      <c r="F75" s="121">
        <f>Base!O72</f>
        <v>12880.333557543403</v>
      </c>
      <c r="G75" s="3">
        <f>Base!P72</f>
        <v>4476.131109767226</v>
      </c>
      <c r="M75" s="1">
        <f>Scenario2!B72</f>
        <v>49</v>
      </c>
      <c r="N75" s="3">
        <f>Scenario2!E72</f>
        <v>3005.5221127966388</v>
      </c>
      <c r="O75" s="3">
        <f>Scenario2!F72</f>
        <v>13723.279267072721</v>
      </c>
      <c r="Q75" s="1">
        <f t="shared" si="0"/>
        <v>49</v>
      </c>
      <c r="R75" s="3">
        <f>Scenario2!O72</f>
        <v>2798.7146833734969</v>
      </c>
      <c r="S75" s="3">
        <f>Scenario2!P72</f>
        <v>14557.749983937132</v>
      </c>
      <c r="X75" s="3"/>
    </row>
    <row r="76" spans="1:24" x14ac:dyDescent="0.25">
      <c r="A76" s="1">
        <f>Base!B73</f>
        <v>50</v>
      </c>
      <c r="B76" s="3">
        <f>Base!E73</f>
        <v>12026.630891232087</v>
      </c>
      <c r="C76" s="3">
        <f>Base!F73</f>
        <v>4702.1704886372736</v>
      </c>
      <c r="E76" s="1">
        <f>Base!B73</f>
        <v>50</v>
      </c>
      <c r="F76" s="121">
        <f>Base!O73</f>
        <v>12848.627628849219</v>
      </c>
      <c r="G76" s="3">
        <f>Base!P73</f>
        <v>4507.83703846141</v>
      </c>
      <c r="M76" s="1">
        <f>Scenario2!B73</f>
        <v>50</v>
      </c>
      <c r="N76" s="3">
        <f>Scenario2!E73</f>
        <v>2914.0335843494872</v>
      </c>
      <c r="O76" s="3">
        <f>Scenario2!F73</f>
        <v>13814.767795519874</v>
      </c>
      <c r="Q76" s="1">
        <f t="shared" si="0"/>
        <v>50</v>
      </c>
      <c r="R76" s="3">
        <f>Scenario2!O73</f>
        <v>2518.5139543206078</v>
      </c>
      <c r="S76" s="3">
        <f>Scenario2!P73</f>
        <v>14837.950712990021</v>
      </c>
      <c r="X76" s="3"/>
    </row>
    <row r="77" spans="1:24" x14ac:dyDescent="0.25">
      <c r="A77" s="1">
        <f>Base!B74</f>
        <v>51</v>
      </c>
      <c r="B77" s="3">
        <f>Base!E74</f>
        <v>11995.283087974507</v>
      </c>
      <c r="C77" s="3">
        <f>Base!F74</f>
        <v>4733.518291894854</v>
      </c>
      <c r="E77" s="1">
        <f>Base!B74</f>
        <v>51</v>
      </c>
      <c r="F77" s="121">
        <f>Base!O74</f>
        <v>12816.697116493451</v>
      </c>
      <c r="G77" s="3">
        <f>Base!P74</f>
        <v>4539.7675508171778</v>
      </c>
      <c r="M77" s="1">
        <f>Scenario2!B74</f>
        <v>51</v>
      </c>
      <c r="N77" s="3">
        <f>Scenario2!E74</f>
        <v>2821.9351323793553</v>
      </c>
      <c r="O77" s="3">
        <f>Scenario2!F74</f>
        <v>13906.866247490005</v>
      </c>
      <c r="Q77" s="1">
        <f t="shared" si="0"/>
        <v>51</v>
      </c>
      <c r="R77" s="3">
        <f>Scenario2!O74</f>
        <v>2236.3284701035955</v>
      </c>
      <c r="S77" s="3">
        <f>Scenario2!P74</f>
        <v>15120.136197207034</v>
      </c>
      <c r="X77" s="3"/>
    </row>
    <row r="78" spans="1:24" x14ac:dyDescent="0.25">
      <c r="A78" s="1">
        <f>Base!B75</f>
        <v>52</v>
      </c>
      <c r="B78" s="3">
        <f>Base!E75</f>
        <v>11963.726299361875</v>
      </c>
      <c r="C78" s="3">
        <f>Base!F75</f>
        <v>4765.0750805074858</v>
      </c>
      <c r="E78" s="1">
        <f>Base!B75</f>
        <v>52</v>
      </c>
      <c r="F78" s="121">
        <f>Base!O75</f>
        <v>12784.540429675162</v>
      </c>
      <c r="G78" s="3">
        <f>Base!P75</f>
        <v>4571.9242376354669</v>
      </c>
      <c r="M78" s="1">
        <f>Scenario2!B75</f>
        <v>52</v>
      </c>
      <c r="N78" s="3">
        <f>Scenario2!E75</f>
        <v>2729.2226907294216</v>
      </c>
      <c r="O78" s="3">
        <f>Scenario2!F75</f>
        <v>13999.57868913994</v>
      </c>
      <c r="Q78" s="1">
        <f t="shared" si="0"/>
        <v>52</v>
      </c>
      <c r="R78" s="3">
        <f>Scenario2!O75</f>
        <v>1952.1441720400455</v>
      </c>
      <c r="S78" s="3">
        <f>Scenario2!P75</f>
        <v>15404.320495270584</v>
      </c>
      <c r="X78" s="3"/>
    </row>
    <row r="79" spans="1:24" x14ac:dyDescent="0.25">
      <c r="A79" s="1">
        <f>Base!B76</f>
        <v>53</v>
      </c>
      <c r="B79" s="3">
        <f>Base!E76</f>
        <v>11931.959132158492</v>
      </c>
      <c r="C79" s="3">
        <f>Base!F76</f>
        <v>4796.8422477108688</v>
      </c>
      <c r="E79" s="1">
        <f>Base!B76</f>
        <v>53</v>
      </c>
      <c r="F79" s="121">
        <f>Base!O76</f>
        <v>12752.155966325245</v>
      </c>
      <c r="G79" s="3">
        <f>Base!P76</f>
        <v>4604.3087009853843</v>
      </c>
      <c r="M79" s="1">
        <f>Scenario2!B76</f>
        <v>53</v>
      </c>
      <c r="N79" s="3">
        <f>Scenario2!E76</f>
        <v>2635.8921661351555</v>
      </c>
      <c r="O79" s="3">
        <f>Scenario2!F76</f>
        <v>14092.909213734205</v>
      </c>
      <c r="Q79" s="1">
        <f t="shared" si="0"/>
        <v>53</v>
      </c>
      <c r="R79" s="3">
        <f>Scenario2!O76</f>
        <v>1665.9469018652117</v>
      </c>
      <c r="S79" s="3">
        <f>Scenario2!P76</f>
        <v>15690.517765445416</v>
      </c>
      <c r="X79" s="3"/>
    </row>
    <row r="80" spans="1:24" x14ac:dyDescent="0.25">
      <c r="A80" s="1">
        <f>Base!B77</f>
        <v>54</v>
      </c>
      <c r="B80" s="3">
        <f>Base!E77</f>
        <v>11899.98018384042</v>
      </c>
      <c r="C80" s="3">
        <f>Base!F77</f>
        <v>4828.8211960289409</v>
      </c>
      <c r="E80" s="1">
        <f>Base!B77</f>
        <v>54</v>
      </c>
      <c r="F80" s="121">
        <f>Base!O77</f>
        <v>12719.542113026599</v>
      </c>
      <c r="G80" s="3">
        <f>Base!P77</f>
        <v>4636.9225542840304</v>
      </c>
      <c r="M80" s="1">
        <f>Scenario2!B77</f>
        <v>54</v>
      </c>
      <c r="N80" s="3">
        <f>Scenario2!E77</f>
        <v>2541.9394380435942</v>
      </c>
      <c r="O80" s="3">
        <f>Scenario2!F77</f>
        <v>14186.861941825766</v>
      </c>
      <c r="Q80" s="1">
        <f t="shared" si="0"/>
        <v>54</v>
      </c>
      <c r="R80" s="3">
        <f>Scenario2!O77</f>
        <v>1377.72240102664</v>
      </c>
      <c r="S80" s="3">
        <f>Scenario2!P77</f>
        <v>15978.742266283989</v>
      </c>
      <c r="X80" s="3"/>
    </row>
    <row r="81" spans="1:24" x14ac:dyDescent="0.25">
      <c r="A81" s="1">
        <f>Base!B78</f>
        <v>55</v>
      </c>
      <c r="B81" s="3">
        <f>Base!E78</f>
        <v>11867.788042533561</v>
      </c>
      <c r="C81" s="3">
        <f>Base!F78</f>
        <v>4861.0133373358003</v>
      </c>
      <c r="E81" s="1">
        <f>Base!B78</f>
        <v>55</v>
      </c>
      <c r="F81" s="121">
        <f>Base!O78</f>
        <v>12686.697244933752</v>
      </c>
      <c r="G81" s="3">
        <f>Base!P78</f>
        <v>4669.7674223768772</v>
      </c>
      <c r="M81" s="1">
        <f>Scenario2!B78</f>
        <v>55</v>
      </c>
      <c r="N81" s="3">
        <f>Scenario2!E78</f>
        <v>2447.3603584314224</v>
      </c>
      <c r="O81" s="3">
        <f>Scenario2!F78</f>
        <v>14281.441021437939</v>
      </c>
      <c r="Q81" s="1">
        <f t="shared" si="0"/>
        <v>55</v>
      </c>
      <c r="R81" s="3">
        <f>Scenario2!O78</f>
        <v>1087.4563099737945</v>
      </c>
      <c r="S81" s="3">
        <f>Scenario2!P78</f>
        <v>16269.008357336834</v>
      </c>
      <c r="X81" s="3"/>
    </row>
    <row r="82" spans="1:24" x14ac:dyDescent="0.25">
      <c r="A82" s="1">
        <f>Base!B79</f>
        <v>56</v>
      </c>
      <c r="B82" s="3">
        <f>Base!E79</f>
        <v>11835.381286951322</v>
      </c>
      <c r="C82" s="3">
        <f>Base!F79</f>
        <v>4893.4200929180388</v>
      </c>
      <c r="E82" s="1">
        <f>Base!B79</f>
        <v>56</v>
      </c>
      <c r="F82" s="121">
        <f>Base!O79</f>
        <v>12653.619725691917</v>
      </c>
      <c r="G82" s="3">
        <f>Base!P79</f>
        <v>4702.8449416187123</v>
      </c>
      <c r="M82" s="1">
        <f>Scenario2!B79</f>
        <v>56</v>
      </c>
      <c r="N82" s="3">
        <f>Scenario2!E79</f>
        <v>2352.1507516218362</v>
      </c>
      <c r="O82" s="3">
        <f>Scenario2!F79</f>
        <v>14376.650628247524</v>
      </c>
      <c r="Q82" s="1">
        <f t="shared" si="0"/>
        <v>56</v>
      </c>
      <c r="R82" s="3">
        <f>Scenario2!O79</f>
        <v>795.13416744265919</v>
      </c>
      <c r="S82" s="3">
        <f>Scenario2!P79</f>
        <v>16561.330499867971</v>
      </c>
      <c r="X82" s="3"/>
    </row>
    <row r="83" spans="1:24" x14ac:dyDescent="0.25">
      <c r="A83" s="1">
        <f>Base!B80</f>
        <v>57</v>
      </c>
      <c r="B83" s="3">
        <f>Base!E80</f>
        <v>11802.758486331868</v>
      </c>
      <c r="C83" s="3">
        <f>Base!F80</f>
        <v>4926.042893537493</v>
      </c>
      <c r="E83" s="1">
        <f>Base!B80</f>
        <v>57</v>
      </c>
      <c r="F83" s="121">
        <f>Base!O80</f>
        <v>12620.307907355451</v>
      </c>
      <c r="G83" s="3">
        <f>Base!P80</f>
        <v>4736.1567599551781</v>
      </c>
      <c r="M83" s="1">
        <f>Scenario2!B80</f>
        <v>57</v>
      </c>
      <c r="N83" s="3">
        <f>Scenario2!E80</f>
        <v>2256.306414100186</v>
      </c>
      <c r="O83" s="3">
        <f>Scenario2!F80</f>
        <v>14472.494965769176</v>
      </c>
      <c r="Q83" s="1">
        <f t="shared" si="0"/>
        <v>57</v>
      </c>
      <c r="R83" s="3">
        <f>Scenario2!O80</f>
        <v>500.74140973526153</v>
      </c>
      <c r="S83" s="3">
        <f>Scenario2!P80</f>
        <v>16855.723257575366</v>
      </c>
      <c r="X83" s="3"/>
    </row>
    <row r="84" spans="1:24" x14ac:dyDescent="0.25">
      <c r="A84" s="1">
        <f>Base!B81</f>
        <v>58</v>
      </c>
      <c r="B84" s="3">
        <f>Base!E81</f>
        <v>11769.918200374952</v>
      </c>
      <c r="C84" s="3">
        <f>Base!F81</f>
        <v>4958.883179494409</v>
      </c>
      <c r="E84" s="1">
        <f>Base!B81</f>
        <v>58</v>
      </c>
      <c r="F84" s="121">
        <f>Base!O81</f>
        <v>12586.760130305769</v>
      </c>
      <c r="G84" s="3">
        <f>Base!P81</f>
        <v>4769.70453700486</v>
      </c>
      <c r="M84" s="1">
        <f>Scenario2!B81</f>
        <v>58</v>
      </c>
      <c r="N84" s="3">
        <f>Scenario2!E81</f>
        <v>2159.8231143283915</v>
      </c>
      <c r="O84" s="3">
        <f>Scenario2!F81</f>
        <v>14568.978265540969</v>
      </c>
      <c r="Q84" s="1">
        <f t="shared" si="0"/>
        <v>58</v>
      </c>
      <c r="R84" s="3">
        <f>Scenario2!O81</f>
        <v>204.26336999410231</v>
      </c>
      <c r="S84" s="3">
        <f>Scenario2!P81</f>
        <v>17152.201297316526</v>
      </c>
      <c r="X84" s="3"/>
    </row>
    <row r="85" spans="1:24" x14ac:dyDescent="0.25">
      <c r="A85" s="1">
        <f>Base!B82</f>
        <v>59</v>
      </c>
      <c r="B85" s="3">
        <f>Base!E82</f>
        <v>11736.858979178322</v>
      </c>
      <c r="C85" s="3">
        <f>Base!F82</f>
        <v>4991.9424006910394</v>
      </c>
      <c r="E85" s="1">
        <f>Base!B82</f>
        <v>59</v>
      </c>
      <c r="F85" s="121">
        <f>Base!O82</f>
        <v>12552.974723168651</v>
      </c>
      <c r="G85" s="3">
        <f>Base!P82</f>
        <v>4803.4899441419784</v>
      </c>
      <c r="M85" s="1">
        <f>Scenario2!B82</f>
        <v>59</v>
      </c>
      <c r="N85" s="3">
        <f>Scenario2!E82</f>
        <v>2062.6965925581185</v>
      </c>
      <c r="O85" s="3">
        <f>Scenario2!F82</f>
        <v>14666.104787311242</v>
      </c>
      <c r="Q85" s="1">
        <f t="shared" si="0"/>
        <v>59</v>
      </c>
      <c r="R85" s="3">
        <f>Scenario2!O82</f>
        <v>0</v>
      </c>
      <c r="S85" s="3">
        <f>Scenario2!P82</f>
        <v>17356.464667310629</v>
      </c>
      <c r="X85" s="3"/>
    </row>
    <row r="86" spans="1:24" x14ac:dyDescent="0.25">
      <c r="A86" s="1">
        <f>Base!B83</f>
        <v>60</v>
      </c>
      <c r="B86" s="3">
        <f>Base!E83</f>
        <v>11703.579363173714</v>
      </c>
      <c r="C86" s="3">
        <f>Base!F83</f>
        <v>5025.2220166956467</v>
      </c>
      <c r="E86" s="1">
        <f>Base!B83</f>
        <v>60</v>
      </c>
      <c r="F86" s="121">
        <f>Base!O83</f>
        <v>12518.950002730977</v>
      </c>
      <c r="G86" s="3">
        <f>Base!P83</f>
        <v>4837.5146645796522</v>
      </c>
      <c r="M86" s="1">
        <f>Scenario2!B83</f>
        <v>60</v>
      </c>
      <c r="N86" s="3">
        <f>Scenario2!E83</f>
        <v>0</v>
      </c>
      <c r="O86" s="3">
        <f>Scenario2!F83</f>
        <v>0</v>
      </c>
      <c r="Q86" s="1">
        <f t="shared" si="0"/>
        <v>60</v>
      </c>
      <c r="R86" s="3">
        <f>Scenario2!O83</f>
        <v>0</v>
      </c>
      <c r="S86" s="3">
        <f>Scenario2!P83</f>
        <v>17356.464667310629</v>
      </c>
      <c r="X86" s="3"/>
    </row>
    <row r="87" spans="1:24" x14ac:dyDescent="0.25">
      <c r="A87" s="1">
        <f>Base!B84</f>
        <v>61</v>
      </c>
      <c r="B87" s="3">
        <f>Base!E84</f>
        <v>11670.077883062409</v>
      </c>
      <c r="C87" s="3">
        <f>Base!F84</f>
        <v>5058.7234968069515</v>
      </c>
      <c r="E87" s="1">
        <f>Base!B84</f>
        <v>61</v>
      </c>
      <c r="F87" s="121">
        <f>Base!O84</f>
        <v>12484.684273856872</v>
      </c>
      <c r="G87" s="3">
        <f>Base!P84</f>
        <v>4871.7803934537569</v>
      </c>
      <c r="M87" s="1">
        <f>Scenario2!B84</f>
        <v>61</v>
      </c>
      <c r="N87" s="3">
        <f>Scenario2!E84</f>
        <v>0</v>
      </c>
      <c r="O87" s="3">
        <f>Scenario2!F84</f>
        <v>0</v>
      </c>
      <c r="Q87" s="1">
        <f t="shared" si="0"/>
        <v>61</v>
      </c>
      <c r="R87" s="3">
        <f>Scenario2!O84</f>
        <v>0</v>
      </c>
      <c r="S87" s="3">
        <f>Scenario2!P84</f>
        <v>17356.464667310629</v>
      </c>
      <c r="X87" s="3"/>
    </row>
    <row r="88" spans="1:24" x14ac:dyDescent="0.25">
      <c r="A88" s="1">
        <f>Base!B85</f>
        <v>62</v>
      </c>
      <c r="B88" s="3">
        <f>Base!E85</f>
        <v>11636.353059750363</v>
      </c>
      <c r="C88" s="3">
        <f>Base!F85</f>
        <v>5092.4483201189978</v>
      </c>
      <c r="E88" s="1">
        <f>Base!B85</f>
        <v>62</v>
      </c>
      <c r="F88" s="121">
        <f>Base!O85</f>
        <v>12450.175829403241</v>
      </c>
      <c r="G88" s="3">
        <f>Base!P85</f>
        <v>4906.2888379073884</v>
      </c>
      <c r="M88" s="1">
        <f>Scenario2!B85</f>
        <v>62</v>
      </c>
      <c r="N88" s="3">
        <f>Scenario2!E85</f>
        <v>0</v>
      </c>
      <c r="O88" s="3">
        <f>Scenario2!F85</f>
        <v>0</v>
      </c>
      <c r="Q88" s="1">
        <f t="shared" si="0"/>
        <v>62</v>
      </c>
      <c r="R88" s="3">
        <f>Scenario2!O85</f>
        <v>0</v>
      </c>
      <c r="S88" s="3">
        <f>Scenario2!P85</f>
        <v>17356.464667310629</v>
      </c>
      <c r="X88" s="3"/>
    </row>
    <row r="89" spans="1:24" x14ac:dyDescent="0.25">
      <c r="A89" s="1">
        <f>Base!B86</f>
        <v>63</v>
      </c>
      <c r="B89" s="3">
        <f>Base!E86</f>
        <v>11602.403404282903</v>
      </c>
      <c r="C89" s="3">
        <f>Base!F86</f>
        <v>5126.3979755864584</v>
      </c>
      <c r="E89" s="1">
        <f>Base!B86</f>
        <v>63</v>
      </c>
      <c r="F89" s="121">
        <f>Base!O86</f>
        <v>12415.422950134729</v>
      </c>
      <c r="G89" s="3">
        <f>Base!P86</f>
        <v>4941.0417171759</v>
      </c>
      <c r="M89" s="1">
        <f>Scenario2!B86</f>
        <v>63</v>
      </c>
      <c r="N89" s="3">
        <f>Scenario2!E86</f>
        <v>0</v>
      </c>
      <c r="O89" s="3">
        <f>Scenario2!F86</f>
        <v>0</v>
      </c>
      <c r="Q89" s="1">
        <f t="shared" si="0"/>
        <v>63</v>
      </c>
      <c r="R89" s="3">
        <f>Scenario2!O86</f>
        <v>0</v>
      </c>
      <c r="S89" s="3">
        <f>Scenario2!P86</f>
        <v>17356.464667310629</v>
      </c>
      <c r="X89" s="3"/>
    </row>
    <row r="90" spans="1:24" x14ac:dyDescent="0.25">
      <c r="A90" s="1">
        <f>Base!B87</f>
        <v>64</v>
      </c>
      <c r="B90" s="3">
        <f>Base!E87</f>
        <v>11568.227417778995</v>
      </c>
      <c r="C90" s="3">
        <f>Base!F87</f>
        <v>5160.573962090366</v>
      </c>
      <c r="E90" s="1">
        <f>Base!B87</f>
        <v>64</v>
      </c>
      <c r="F90" s="121">
        <f>Base!O87</f>
        <v>12380.423904638068</v>
      </c>
      <c r="G90" s="3">
        <f>Base!P87</f>
        <v>4976.040762672561</v>
      </c>
      <c r="M90" s="1">
        <f>Scenario2!B87</f>
        <v>64</v>
      </c>
      <c r="N90" s="3">
        <f>Scenario2!E87</f>
        <v>0</v>
      </c>
      <c r="O90" s="3">
        <f>Scenario2!F87</f>
        <v>0</v>
      </c>
      <c r="Q90" s="1">
        <f t="shared" si="0"/>
        <v>64</v>
      </c>
      <c r="R90" s="3">
        <f>Scenario2!O87</f>
        <v>0</v>
      </c>
      <c r="S90" s="3">
        <f>Scenario2!P87</f>
        <v>17356.464667310629</v>
      </c>
      <c r="X90" s="3"/>
    </row>
    <row r="91" spans="1:24" x14ac:dyDescent="0.25">
      <c r="A91" s="1">
        <f>Base!B88</f>
        <v>65</v>
      </c>
      <c r="B91" s="3">
        <f>Base!E88</f>
        <v>11533.823591365059</v>
      </c>
      <c r="C91" s="3">
        <f>Base!F88</f>
        <v>5194.9777885043022</v>
      </c>
      <c r="E91" s="1">
        <f>Base!B88</f>
        <v>65</v>
      </c>
      <c r="F91" s="121">
        <f>Base!O88</f>
        <v>12345.176949235803</v>
      </c>
      <c r="G91" s="3">
        <f>Base!P88</f>
        <v>5011.2877180748255</v>
      </c>
      <c r="M91" s="1">
        <f>Scenario2!B88</f>
        <v>65</v>
      </c>
      <c r="N91" s="3">
        <f>Scenario2!E88</f>
        <v>0</v>
      </c>
      <c r="O91" s="3">
        <f>Scenario2!F88</f>
        <v>0</v>
      </c>
      <c r="Q91" s="1">
        <f t="shared" si="0"/>
        <v>65</v>
      </c>
      <c r="R91" s="3">
        <f>Scenario2!O88</f>
        <v>0</v>
      </c>
      <c r="S91" s="3">
        <f>Scenario2!P88</f>
        <v>17356.464667310629</v>
      </c>
      <c r="X91" s="3"/>
    </row>
    <row r="92" spans="1:24" x14ac:dyDescent="0.25">
      <c r="A92" s="1">
        <f>Base!B89</f>
        <v>66</v>
      </c>
      <c r="B92" s="3">
        <f>Base!E89</f>
        <v>11499.190406108364</v>
      </c>
      <c r="C92" s="3">
        <f>Base!F89</f>
        <v>5229.6109737609968</v>
      </c>
      <c r="E92" s="1">
        <f>Base!B89</f>
        <v>66</v>
      </c>
      <c r="F92" s="121">
        <f>Base!O89</f>
        <v>12309.680327899439</v>
      </c>
      <c r="G92" s="3">
        <f>Base!P89</f>
        <v>5046.7843394111896</v>
      </c>
      <c r="M92" s="1">
        <f>Scenario2!B89</f>
        <v>66</v>
      </c>
      <c r="N92" s="3">
        <f>Scenario2!E89</f>
        <v>0</v>
      </c>
      <c r="O92" s="3">
        <f>Scenario2!F89</f>
        <v>0</v>
      </c>
      <c r="Q92" s="1">
        <f t="shared" ref="Q92:Q155" si="1">M92</f>
        <v>66</v>
      </c>
      <c r="R92" s="3">
        <f>Scenario2!O89</f>
        <v>0</v>
      </c>
      <c r="S92" s="3">
        <f>Scenario2!P89</f>
        <v>17356.464667310629</v>
      </c>
      <c r="X92" s="3"/>
    </row>
    <row r="93" spans="1:24" x14ac:dyDescent="0.25">
      <c r="A93" s="1">
        <f>Base!B90</f>
        <v>67</v>
      </c>
      <c r="B93" s="3">
        <f>Base!E90</f>
        <v>11464.326332949959</v>
      </c>
      <c r="C93" s="3">
        <f>Base!F90</f>
        <v>5264.4750469194023</v>
      </c>
      <c r="E93" s="1">
        <f>Base!B90</f>
        <v>67</v>
      </c>
      <c r="F93" s="121">
        <f>Base!O90</f>
        <v>12273.932272161943</v>
      </c>
      <c r="G93" s="3">
        <f>Base!P90</f>
        <v>5082.5323951486862</v>
      </c>
      <c r="M93" s="1">
        <f>Scenario2!B90</f>
        <v>67</v>
      </c>
      <c r="N93" s="3">
        <f>Scenario2!E90</f>
        <v>0</v>
      </c>
      <c r="O93" s="3">
        <f>Scenario2!F90</f>
        <v>0</v>
      </c>
      <c r="Q93" s="1">
        <f t="shared" si="1"/>
        <v>67</v>
      </c>
      <c r="R93" s="3">
        <f>Scenario2!O90</f>
        <v>0</v>
      </c>
      <c r="S93" s="3">
        <f>Scenario2!P90</f>
        <v>17356.464667310629</v>
      </c>
      <c r="X93" s="3"/>
    </row>
    <row r="94" spans="1:24" x14ac:dyDescent="0.25">
      <c r="A94" s="1">
        <f>Base!B91</f>
        <v>68</v>
      </c>
      <c r="B94" s="3">
        <f>Base!E91</f>
        <v>11429.229832637162</v>
      </c>
      <c r="C94" s="3">
        <f>Base!F91</f>
        <v>5299.571547232199</v>
      </c>
      <c r="E94" s="1">
        <f>Base!B91</f>
        <v>68</v>
      </c>
      <c r="F94" s="121">
        <f>Base!O91</f>
        <v>12237.931001029639</v>
      </c>
      <c r="G94" s="3">
        <f>Base!P91</f>
        <v>5118.5336662809896</v>
      </c>
      <c r="M94" s="1">
        <f>Scenario2!B91</f>
        <v>68</v>
      </c>
      <c r="N94" s="3">
        <f>Scenario2!E91</f>
        <v>0</v>
      </c>
      <c r="O94" s="3">
        <f>Scenario2!F91</f>
        <v>0</v>
      </c>
      <c r="Q94" s="1">
        <f t="shared" si="1"/>
        <v>68</v>
      </c>
      <c r="R94" s="3">
        <f>Scenario2!O91</f>
        <v>0</v>
      </c>
      <c r="S94" s="3">
        <f>Scenario2!P91</f>
        <v>17356.464667310629</v>
      </c>
      <c r="X94" s="3"/>
    </row>
    <row r="95" spans="1:24" x14ac:dyDescent="0.25">
      <c r="A95" s="1">
        <f>Base!B92</f>
        <v>69</v>
      </c>
      <c r="B95" s="3">
        <f>Base!E92</f>
        <v>11393.899355655614</v>
      </c>
      <c r="C95" s="3">
        <f>Base!F92</f>
        <v>5334.9020242137467</v>
      </c>
      <c r="E95" s="1">
        <f>Base!B92</f>
        <v>69</v>
      </c>
      <c r="F95" s="121">
        <f>Base!O92</f>
        <v>12201.674720893483</v>
      </c>
      <c r="G95" s="3">
        <f>Base!P92</f>
        <v>5154.789946417146</v>
      </c>
      <c r="M95" s="1">
        <f>Scenario2!B92</f>
        <v>69</v>
      </c>
      <c r="N95" s="3">
        <f>Scenario2!E92</f>
        <v>0</v>
      </c>
      <c r="O95" s="3">
        <f>Scenario2!F92</f>
        <v>0</v>
      </c>
      <c r="Q95" s="1">
        <f t="shared" si="1"/>
        <v>69</v>
      </c>
      <c r="R95" s="3">
        <f>Scenario2!O92</f>
        <v>0</v>
      </c>
      <c r="S95" s="3">
        <f>Scenario2!P92</f>
        <v>17356.464667310629</v>
      </c>
      <c r="X95" s="3"/>
    </row>
    <row r="96" spans="1:24" x14ac:dyDescent="0.25">
      <c r="A96" s="1">
        <f>Base!B93</f>
        <v>70</v>
      </c>
      <c r="B96" s="3">
        <f>Base!E93</f>
        <v>11358.333342160857</v>
      </c>
      <c r="C96" s="3">
        <f>Base!F93</f>
        <v>5370.4680377085042</v>
      </c>
      <c r="E96" s="1">
        <f>Base!B93</f>
        <v>70</v>
      </c>
      <c r="F96" s="121">
        <f>Base!O93</f>
        <v>12165.161625439696</v>
      </c>
      <c r="G96" s="3">
        <f>Base!P93</f>
        <v>5191.3030418709332</v>
      </c>
      <c r="M96" s="1">
        <f>Scenario2!B93</f>
        <v>70</v>
      </c>
      <c r="N96" s="3">
        <f>Scenario2!E93</f>
        <v>0</v>
      </c>
      <c r="O96" s="3">
        <f>Scenario2!F93</f>
        <v>0</v>
      </c>
      <c r="Q96" s="1">
        <f t="shared" si="1"/>
        <v>70</v>
      </c>
      <c r="R96" s="3">
        <f>Scenario2!O93</f>
        <v>0</v>
      </c>
      <c r="S96" s="3">
        <f>Scenario2!P93</f>
        <v>17356.464667310629</v>
      </c>
      <c r="X96" s="3"/>
    </row>
    <row r="97" spans="1:24" x14ac:dyDescent="0.25">
      <c r="A97" s="1">
        <f>Base!B94</f>
        <v>71</v>
      </c>
      <c r="B97" s="3">
        <f>Base!E94</f>
        <v>11322.530221909466</v>
      </c>
      <c r="C97" s="3">
        <f>Base!F94</f>
        <v>5406.2711579598945</v>
      </c>
      <c r="E97" s="1">
        <f>Base!B94</f>
        <v>71</v>
      </c>
      <c r="F97" s="121">
        <f>Base!O94</f>
        <v>12128.389895559776</v>
      </c>
      <c r="G97" s="3">
        <f>Base!P94</f>
        <v>5228.074771750853</v>
      </c>
      <c r="M97" s="1">
        <f>Scenario2!B94</f>
        <v>71</v>
      </c>
      <c r="N97" s="3">
        <f>Scenario2!E94</f>
        <v>0</v>
      </c>
      <c r="O97" s="3">
        <f>Scenario2!F94</f>
        <v>0</v>
      </c>
      <c r="Q97" s="1">
        <f t="shared" si="1"/>
        <v>71</v>
      </c>
      <c r="R97" s="3">
        <f>Scenario2!O94</f>
        <v>0</v>
      </c>
      <c r="S97" s="3">
        <f>Scenario2!P94</f>
        <v>17356.464667310629</v>
      </c>
      <c r="X97" s="3"/>
    </row>
    <row r="98" spans="1:24" x14ac:dyDescent="0.25">
      <c r="A98" s="1">
        <f>Base!B95</f>
        <v>72</v>
      </c>
      <c r="B98" s="3">
        <f>Base!E95</f>
        <v>11286.488414189735</v>
      </c>
      <c r="C98" s="3">
        <f>Base!F95</f>
        <v>5442.3129656796264</v>
      </c>
      <c r="E98" s="1">
        <f>Base!B95</f>
        <v>72</v>
      </c>
      <c r="F98" s="121">
        <f>Base!O95</f>
        <v>12091.357699259874</v>
      </c>
      <c r="G98" s="3">
        <f>Base!P95</f>
        <v>5265.1069680507553</v>
      </c>
      <c r="M98" s="1">
        <f>Scenario2!B95</f>
        <v>72</v>
      </c>
      <c r="N98" s="3">
        <f>Scenario2!E95</f>
        <v>0</v>
      </c>
      <c r="O98" s="3">
        <f>Scenario2!F95</f>
        <v>0</v>
      </c>
      <c r="Q98" s="1">
        <f t="shared" si="1"/>
        <v>72</v>
      </c>
      <c r="R98" s="3">
        <f>Scenario2!O95</f>
        <v>0</v>
      </c>
      <c r="S98" s="3">
        <f>Scenario2!P95</f>
        <v>17356.464667310629</v>
      </c>
      <c r="X98" s="3"/>
    </row>
    <row r="99" spans="1:24" x14ac:dyDescent="0.25">
      <c r="A99" s="1">
        <f>Base!B96</f>
        <v>73</v>
      </c>
      <c r="B99" s="3">
        <f>Base!E96</f>
        <v>11250.20632775187</v>
      </c>
      <c r="C99" s="3">
        <f>Base!F96</f>
        <v>5478.5950521174909</v>
      </c>
      <c r="E99" s="1">
        <f>Base!B96</f>
        <v>73</v>
      </c>
      <c r="F99" s="121">
        <f>Base!O96</f>
        <v>12054.063191569514</v>
      </c>
      <c r="G99" s="3">
        <f>Base!P96</f>
        <v>5302.4014757411151</v>
      </c>
      <c r="M99" s="1">
        <f>Scenario2!B96</f>
        <v>73</v>
      </c>
      <c r="N99" s="3">
        <f>Scenario2!E96</f>
        <v>0</v>
      </c>
      <c r="O99" s="3">
        <f>Scenario2!F96</f>
        <v>0</v>
      </c>
      <c r="Q99" s="1">
        <f t="shared" si="1"/>
        <v>73</v>
      </c>
      <c r="R99" s="3">
        <f>Scenario2!O96</f>
        <v>0</v>
      </c>
      <c r="S99" s="3">
        <f>Scenario2!P96</f>
        <v>17356.464667310629</v>
      </c>
      <c r="X99" s="3"/>
    </row>
    <row r="100" spans="1:24" x14ac:dyDescent="0.25">
      <c r="A100" s="1">
        <f>Base!B97</f>
        <v>74</v>
      </c>
      <c r="B100" s="3">
        <f>Base!E97</f>
        <v>11213.682360737754</v>
      </c>
      <c r="C100" s="3">
        <f>Base!F97</f>
        <v>5515.1190191316073</v>
      </c>
      <c r="E100" s="1">
        <f>Base!B97</f>
        <v>74</v>
      </c>
      <c r="F100" s="121">
        <f>Base!O97</f>
        <v>12016.504514449682</v>
      </c>
      <c r="G100" s="3">
        <f>Base!P97</f>
        <v>5339.9601528609473</v>
      </c>
      <c r="M100" s="1">
        <f>Scenario2!B97</f>
        <v>74</v>
      </c>
      <c r="N100" s="3">
        <f>Scenario2!E97</f>
        <v>0</v>
      </c>
      <c r="O100" s="3">
        <f>Scenario2!F97</f>
        <v>0</v>
      </c>
      <c r="Q100" s="1">
        <f t="shared" si="1"/>
        <v>74</v>
      </c>
      <c r="R100" s="3">
        <f>Scenario2!O97</f>
        <v>0</v>
      </c>
      <c r="S100" s="3">
        <f>Scenario2!P97</f>
        <v>17356.464667310629</v>
      </c>
      <c r="X100" s="3"/>
    </row>
    <row r="101" spans="1:24" x14ac:dyDescent="0.25">
      <c r="A101" s="1">
        <f>Base!B98</f>
        <v>75</v>
      </c>
      <c r="B101" s="3">
        <f>Base!E98</f>
        <v>11176.914900610209</v>
      </c>
      <c r="C101" s="3">
        <f>Base!F98</f>
        <v>5551.8864792591521</v>
      </c>
      <c r="E101" s="1">
        <f>Base!B98</f>
        <v>75</v>
      </c>
      <c r="F101" s="121">
        <f>Base!O98</f>
        <v>11978.679796700249</v>
      </c>
      <c r="G101" s="3">
        <f>Base!P98</f>
        <v>5377.7848706103796</v>
      </c>
      <c r="M101" s="1">
        <f>Scenario2!B98</f>
        <v>75</v>
      </c>
      <c r="N101" s="3">
        <f>Scenario2!E98</f>
        <v>0</v>
      </c>
      <c r="O101" s="3">
        <f>Scenario2!F98</f>
        <v>0</v>
      </c>
      <c r="Q101" s="1">
        <f t="shared" si="1"/>
        <v>75</v>
      </c>
      <c r="R101" s="3">
        <f>Scenario2!O98</f>
        <v>0</v>
      </c>
      <c r="S101" s="3">
        <f>Scenario2!P98</f>
        <v>17356.464667310629</v>
      </c>
      <c r="X101" s="3"/>
    </row>
    <row r="102" spans="1:24" x14ac:dyDescent="0.25">
      <c r="A102" s="1">
        <f>Base!B99</f>
        <v>76</v>
      </c>
      <c r="B102" s="3">
        <f>Base!E99</f>
        <v>11139.902324081813</v>
      </c>
      <c r="C102" s="3">
        <f>Base!F99</f>
        <v>5588.8990557875477</v>
      </c>
      <c r="E102" s="1">
        <f>Base!B99</f>
        <v>76</v>
      </c>
      <c r="F102" s="121">
        <f>Base!O99</f>
        <v>11940.58715386676</v>
      </c>
      <c r="G102" s="3">
        <f>Base!P99</f>
        <v>5415.8775134438692</v>
      </c>
      <c r="M102" s="1">
        <f>Scenario2!B99</f>
        <v>76</v>
      </c>
      <c r="N102" s="3">
        <f>Scenario2!E99</f>
        <v>0</v>
      </c>
      <c r="O102" s="3">
        <f>Scenario2!F99</f>
        <v>0</v>
      </c>
      <c r="Q102" s="1">
        <f t="shared" si="1"/>
        <v>76</v>
      </c>
      <c r="R102" s="3">
        <f>Scenario2!O99</f>
        <v>0</v>
      </c>
      <c r="S102" s="3">
        <f>Scenario2!P99</f>
        <v>17356.464667310629</v>
      </c>
      <c r="X102" s="3"/>
    </row>
    <row r="103" spans="1:24" x14ac:dyDescent="0.25">
      <c r="A103" s="1">
        <f>Base!B100</f>
        <v>77</v>
      </c>
      <c r="B103" s="3">
        <f>Base!E100</f>
        <v>11102.642997043229</v>
      </c>
      <c r="C103" s="3">
        <f>Base!F100</f>
        <v>5626.1583828261319</v>
      </c>
      <c r="E103" s="1">
        <f>Base!B100</f>
        <v>77</v>
      </c>
      <c r="F103" s="121">
        <f>Base!O100</f>
        <v>11902.224688146533</v>
      </c>
      <c r="G103" s="3">
        <f>Base!P100</f>
        <v>5454.2399791640964</v>
      </c>
      <c r="M103" s="1">
        <f>Scenario2!B100</f>
        <v>77</v>
      </c>
      <c r="N103" s="3">
        <f>Scenario2!E100</f>
        <v>0</v>
      </c>
      <c r="O103" s="3">
        <f>Scenario2!F100</f>
        <v>0</v>
      </c>
      <c r="Q103" s="1">
        <f t="shared" si="1"/>
        <v>77</v>
      </c>
      <c r="R103" s="3">
        <f>Scenario2!O100</f>
        <v>0</v>
      </c>
      <c r="S103" s="3">
        <f>Scenario2!P100</f>
        <v>17356.464667310629</v>
      </c>
      <c r="X103" s="3"/>
    </row>
    <row r="104" spans="1:24" x14ac:dyDescent="0.25">
      <c r="A104" s="1">
        <f>Base!B101</f>
        <v>78</v>
      </c>
      <c r="B104" s="3">
        <f>Base!E101</f>
        <v>11065.135274491056</v>
      </c>
      <c r="C104" s="3">
        <f>Base!F101</f>
        <v>5663.6661053783046</v>
      </c>
      <c r="E104" s="1">
        <f>Base!B101</f>
        <v>78</v>
      </c>
      <c r="F104" s="121">
        <f>Base!O101</f>
        <v>11863.590488294119</v>
      </c>
      <c r="G104" s="3">
        <f>Base!P101</f>
        <v>5492.8741790165095</v>
      </c>
      <c r="M104" s="1">
        <f>Scenario2!B101</f>
        <v>78</v>
      </c>
      <c r="N104" s="3">
        <f>Scenario2!E101</f>
        <v>0</v>
      </c>
      <c r="O104" s="3">
        <f>Scenario2!F101</f>
        <v>0</v>
      </c>
      <c r="Q104" s="1">
        <f t="shared" si="1"/>
        <v>78</v>
      </c>
      <c r="R104" s="3">
        <f>Scenario2!O101</f>
        <v>0</v>
      </c>
      <c r="S104" s="3">
        <f>Scenario2!P101</f>
        <v>17356.464667310629</v>
      </c>
      <c r="X104" s="3"/>
    </row>
    <row r="105" spans="1:24" x14ac:dyDescent="0.25">
      <c r="A105" s="1">
        <f>Base!B102</f>
        <v>79</v>
      </c>
      <c r="B105" s="3">
        <f>Base!E102</f>
        <v>11027.377500455201</v>
      </c>
      <c r="C105" s="3">
        <f>Base!F102</f>
        <v>5701.4238794141602</v>
      </c>
      <c r="E105" s="1">
        <f>Base!B102</f>
        <v>79</v>
      </c>
      <c r="F105" s="121">
        <f>Base!O102</f>
        <v>11824.682629526085</v>
      </c>
      <c r="G105" s="3">
        <f>Base!P102</f>
        <v>5531.7820377845437</v>
      </c>
      <c r="M105" s="1">
        <f>Scenario2!B102</f>
        <v>79</v>
      </c>
      <c r="N105" s="3">
        <f>Scenario2!E102</f>
        <v>0</v>
      </c>
      <c r="O105" s="3">
        <f>Scenario2!F102</f>
        <v>0</v>
      </c>
      <c r="Q105" s="1">
        <f t="shared" si="1"/>
        <v>79</v>
      </c>
      <c r="R105" s="3">
        <f>Scenario2!O102</f>
        <v>0</v>
      </c>
      <c r="S105" s="3">
        <f>Scenario2!P102</f>
        <v>17356.464667310629</v>
      </c>
      <c r="X105" s="3"/>
    </row>
    <row r="106" spans="1:24" x14ac:dyDescent="0.25">
      <c r="A106" s="1">
        <f>Base!B103</f>
        <v>80</v>
      </c>
      <c r="B106" s="3">
        <f>Base!E103</f>
        <v>10989.368007925772</v>
      </c>
      <c r="C106" s="3">
        <f>Base!F103</f>
        <v>5739.433371943589</v>
      </c>
      <c r="E106" s="1">
        <f>Base!B103</f>
        <v>80</v>
      </c>
      <c r="F106" s="121">
        <f>Base!O103</f>
        <v>11785.499173425111</v>
      </c>
      <c r="G106" s="3">
        <f>Base!P103</f>
        <v>5570.9654938855183</v>
      </c>
      <c r="M106" s="1">
        <f>Scenario2!B103</f>
        <v>80</v>
      </c>
      <c r="N106" s="3">
        <f>Scenario2!E103</f>
        <v>0</v>
      </c>
      <c r="O106" s="3">
        <f>Scenario2!F103</f>
        <v>0</v>
      </c>
      <c r="Q106" s="1">
        <f t="shared" si="1"/>
        <v>80</v>
      </c>
      <c r="R106" s="3">
        <f>Scenario2!O103</f>
        <v>0</v>
      </c>
      <c r="S106" s="3">
        <f>Scenario2!P103</f>
        <v>17356.464667310629</v>
      </c>
      <c r="X106" s="3"/>
    </row>
    <row r="107" spans="1:24" x14ac:dyDescent="0.25">
      <c r="A107" s="1">
        <f>Base!B104</f>
        <v>81</v>
      </c>
      <c r="B107" s="3">
        <f>Base!E104</f>
        <v>10951.105118779482</v>
      </c>
      <c r="C107" s="3">
        <f>Base!F104</f>
        <v>5777.696261089879</v>
      </c>
      <c r="E107" s="1">
        <f>Base!B104</f>
        <v>81</v>
      </c>
      <c r="F107" s="121">
        <f>Base!O104</f>
        <v>11746.038167843422</v>
      </c>
      <c r="G107" s="3">
        <f>Base!P104</f>
        <v>5610.4264994672067</v>
      </c>
      <c r="M107" s="1">
        <f>Scenario2!B104</f>
        <v>81</v>
      </c>
      <c r="N107" s="3">
        <f>Scenario2!E104</f>
        <v>0</v>
      </c>
      <c r="O107" s="3">
        <f>Scenario2!F104</f>
        <v>0</v>
      </c>
      <c r="Q107" s="1">
        <f t="shared" si="1"/>
        <v>81</v>
      </c>
      <c r="R107" s="3">
        <f>Scenario2!O104</f>
        <v>0</v>
      </c>
      <c r="S107" s="3">
        <f>Scenario2!P104</f>
        <v>17356.464667310629</v>
      </c>
      <c r="X107" s="3"/>
    </row>
    <row r="108" spans="1:24" x14ac:dyDescent="0.25">
      <c r="A108" s="1">
        <f>Base!B105</f>
        <v>82</v>
      </c>
      <c r="B108" s="3">
        <f>Base!E105</f>
        <v>10912.587143705548</v>
      </c>
      <c r="C108" s="3">
        <f>Base!F105</f>
        <v>5816.2142361638125</v>
      </c>
      <c r="E108" s="1">
        <f>Base!B105</f>
        <v>82</v>
      </c>
      <c r="F108" s="121">
        <f>Base!O105</f>
        <v>11706.297646805529</v>
      </c>
      <c r="G108" s="3">
        <f>Base!P105</f>
        <v>5650.1670205050996</v>
      </c>
      <c r="M108" s="1">
        <f>Scenario2!B105</f>
        <v>82</v>
      </c>
      <c r="N108" s="3">
        <f>Scenario2!E105</f>
        <v>0</v>
      </c>
      <c r="O108" s="3">
        <f>Scenario2!F105</f>
        <v>0</v>
      </c>
      <c r="Q108" s="1">
        <f t="shared" si="1"/>
        <v>82</v>
      </c>
      <c r="R108" s="3">
        <f>Scenario2!O105</f>
        <v>0</v>
      </c>
      <c r="S108" s="3">
        <f>Scenario2!P105</f>
        <v>17356.464667310629</v>
      </c>
      <c r="X108" s="3"/>
    </row>
    <row r="109" spans="1:24" x14ac:dyDescent="0.25">
      <c r="A109" s="1">
        <f>Base!B106</f>
        <v>83</v>
      </c>
      <c r="B109" s="3">
        <f>Base!E106</f>
        <v>10873.812382131124</v>
      </c>
      <c r="C109" s="3">
        <f>Base!F106</f>
        <v>5854.9889977382372</v>
      </c>
      <c r="E109" s="1">
        <f>Base!B106</f>
        <v>83</v>
      </c>
      <c r="F109" s="121">
        <f>Base!O106</f>
        <v>11666.275630410286</v>
      </c>
      <c r="G109" s="3">
        <f>Base!P106</f>
        <v>5690.1890369003431</v>
      </c>
      <c r="M109" s="1">
        <f>Scenario2!B106</f>
        <v>83</v>
      </c>
      <c r="N109" s="3">
        <f>Scenario2!E106</f>
        <v>0</v>
      </c>
      <c r="O109" s="3">
        <f>Scenario2!F106</f>
        <v>0</v>
      </c>
      <c r="Q109" s="1">
        <f t="shared" si="1"/>
        <v>83</v>
      </c>
      <c r="R109" s="3">
        <f>Scenario2!O106</f>
        <v>0</v>
      </c>
      <c r="S109" s="3">
        <f>Scenario2!P106</f>
        <v>17356.464667310629</v>
      </c>
      <c r="X109" s="3"/>
    </row>
    <row r="110" spans="1:24" x14ac:dyDescent="0.25">
      <c r="A110" s="1">
        <f>Base!B107</f>
        <v>84</v>
      </c>
      <c r="B110" s="3">
        <f>Base!E107</f>
        <v>10834.779122146201</v>
      </c>
      <c r="C110" s="3">
        <f>Base!F107</f>
        <v>5894.0222577231598</v>
      </c>
      <c r="E110" s="1">
        <f>Base!B107</f>
        <v>84</v>
      </c>
      <c r="F110" s="121">
        <f>Base!O107</f>
        <v>11625.970124732241</v>
      </c>
      <c r="G110" s="3">
        <f>Base!P107</f>
        <v>5730.4945425783881</v>
      </c>
      <c r="M110" s="1">
        <f>Scenario2!B107</f>
        <v>84</v>
      </c>
      <c r="N110" s="3">
        <f>Scenario2!E107</f>
        <v>0</v>
      </c>
      <c r="O110" s="3">
        <f>Scenario2!F107</f>
        <v>0</v>
      </c>
      <c r="Q110" s="1">
        <f t="shared" si="1"/>
        <v>84</v>
      </c>
      <c r="R110" s="3">
        <f>Scenario2!O107</f>
        <v>0</v>
      </c>
      <c r="S110" s="3">
        <f>Scenario2!P107</f>
        <v>17356.464667310629</v>
      </c>
      <c r="X110" s="3"/>
    </row>
    <row r="111" spans="1:24" x14ac:dyDescent="0.25">
      <c r="A111" s="1">
        <f>Base!B108</f>
        <v>85</v>
      </c>
      <c r="B111" s="3">
        <f>Base!E108</f>
        <v>10795.485640428047</v>
      </c>
      <c r="C111" s="3">
        <f>Base!F108</f>
        <v>5933.3157394413138</v>
      </c>
      <c r="E111" s="1">
        <f>Base!B108</f>
        <v>85</v>
      </c>
      <c r="F111" s="121">
        <f>Base!O108</f>
        <v>11585.37912172231</v>
      </c>
      <c r="G111" s="3">
        <f>Base!P108</f>
        <v>5771.0855455883193</v>
      </c>
      <c r="M111" s="1">
        <f>Scenario2!B108</f>
        <v>85</v>
      </c>
      <c r="N111" s="3">
        <f>Scenario2!E108</f>
        <v>0</v>
      </c>
      <c r="O111" s="3">
        <f>Scenario2!F108</f>
        <v>0</v>
      </c>
      <c r="Q111" s="1">
        <f t="shared" si="1"/>
        <v>85</v>
      </c>
      <c r="R111" s="3">
        <f>Scenario2!O108</f>
        <v>0</v>
      </c>
      <c r="S111" s="3">
        <f>Scenario2!P108</f>
        <v>17356.464667310629</v>
      </c>
      <c r="X111" s="3"/>
    </row>
    <row r="112" spans="1:24" x14ac:dyDescent="0.25">
      <c r="A112" s="1">
        <f>Base!B109</f>
        <v>86</v>
      </c>
      <c r="B112" s="3">
        <f>Base!E109</f>
        <v>10755.930202165104</v>
      </c>
      <c r="C112" s="3">
        <f>Base!F109</f>
        <v>5972.8711777042572</v>
      </c>
      <c r="E112" s="1">
        <f>Base!B109</f>
        <v>86</v>
      </c>
      <c r="F112" s="121">
        <f>Base!O109</f>
        <v>11544.500599107727</v>
      </c>
      <c r="G112" s="3">
        <f>Base!P109</f>
        <v>5811.9640682029021</v>
      </c>
      <c r="M112" s="1">
        <f>Scenario2!B109</f>
        <v>86</v>
      </c>
      <c r="N112" s="3">
        <f>Scenario2!E109</f>
        <v>0</v>
      </c>
      <c r="O112" s="3">
        <f>Scenario2!F109</f>
        <v>0</v>
      </c>
      <c r="Q112" s="1">
        <f t="shared" si="1"/>
        <v>86</v>
      </c>
      <c r="R112" s="3">
        <f>Scenario2!O109</f>
        <v>0</v>
      </c>
      <c r="S112" s="3">
        <f>Scenario2!P109</f>
        <v>17356.464667310629</v>
      </c>
      <c r="X112" s="3"/>
    </row>
    <row r="113" spans="1:24" x14ac:dyDescent="0.25">
      <c r="A113" s="1">
        <f>Base!B110</f>
        <v>87</v>
      </c>
      <c r="B113" s="3">
        <f>Base!E110</f>
        <v>10716.111060980409</v>
      </c>
      <c r="C113" s="3">
        <f>Base!F110</f>
        <v>6012.6903188889519</v>
      </c>
      <c r="E113" s="1">
        <f>Base!B110</f>
        <v>87</v>
      </c>
      <c r="F113" s="121">
        <f>Base!O110</f>
        <v>11503.332520291287</v>
      </c>
      <c r="G113" s="3">
        <f>Base!P110</f>
        <v>5853.1321470193416</v>
      </c>
      <c r="M113" s="1">
        <f>Scenario2!B110</f>
        <v>87</v>
      </c>
      <c r="N113" s="3">
        <f>Scenario2!E110</f>
        <v>0</v>
      </c>
      <c r="O113" s="3">
        <f>Scenario2!F110</f>
        <v>0</v>
      </c>
      <c r="Q113" s="1">
        <f t="shared" si="1"/>
        <v>87</v>
      </c>
      <c r="R113" s="3">
        <f>Scenario2!O110</f>
        <v>0</v>
      </c>
      <c r="S113" s="3">
        <f>Scenario2!P110</f>
        <v>17356.464667310629</v>
      </c>
      <c r="X113" s="3"/>
    </row>
    <row r="114" spans="1:24" x14ac:dyDescent="0.25">
      <c r="A114" s="1">
        <f>Base!B111</f>
        <v>88</v>
      </c>
      <c r="B114" s="3">
        <f>Base!E111</f>
        <v>10676.026458854481</v>
      </c>
      <c r="C114" s="3">
        <f>Base!F111</f>
        <v>6052.7749210148795</v>
      </c>
      <c r="E114" s="1">
        <f>Base!B111</f>
        <v>88</v>
      </c>
      <c r="F114" s="121">
        <f>Base!O111</f>
        <v>11461.872834249902</v>
      </c>
      <c r="G114" s="3">
        <f>Base!P111</f>
        <v>5894.5918330607274</v>
      </c>
      <c r="M114" s="1">
        <f>Scenario2!B111</f>
        <v>88</v>
      </c>
      <c r="N114" s="3">
        <f>Scenario2!E111</f>
        <v>0</v>
      </c>
      <c r="O114" s="3">
        <f>Scenario2!F111</f>
        <v>0</v>
      </c>
      <c r="Q114" s="1">
        <f t="shared" si="1"/>
        <v>88</v>
      </c>
      <c r="R114" s="3">
        <f>Scenario2!O111</f>
        <v>0</v>
      </c>
      <c r="S114" s="3">
        <f>Scenario2!P111</f>
        <v>17356.464667310629</v>
      </c>
      <c r="X114" s="3"/>
    </row>
    <row r="115" spans="1:24" x14ac:dyDescent="0.25">
      <c r="A115" s="1">
        <f>Base!B112</f>
        <v>89</v>
      </c>
      <c r="B115" s="3">
        <f>Base!E112</f>
        <v>10635.674626047716</v>
      </c>
      <c r="C115" s="3">
        <f>Base!F112</f>
        <v>6093.1267538216453</v>
      </c>
      <c r="E115" s="1">
        <f>Base!B112</f>
        <v>89</v>
      </c>
      <c r="F115" s="121">
        <f>Base!O112</f>
        <v>11420.119475432388</v>
      </c>
      <c r="G115" s="3">
        <f>Base!P112</f>
        <v>5936.3451918782412</v>
      </c>
      <c r="M115" s="1">
        <f>Scenario2!B112</f>
        <v>89</v>
      </c>
      <c r="N115" s="3">
        <f>Scenario2!E112</f>
        <v>0</v>
      </c>
      <c r="O115" s="3">
        <f>Scenario2!F112</f>
        <v>0</v>
      </c>
      <c r="Q115" s="1">
        <f t="shared" si="1"/>
        <v>89</v>
      </c>
      <c r="R115" s="3">
        <f>Scenario2!O112</f>
        <v>0</v>
      </c>
      <c r="S115" s="3">
        <f>Scenario2!P112</f>
        <v>17356.464667310629</v>
      </c>
      <c r="X115" s="3"/>
    </row>
    <row r="116" spans="1:24" x14ac:dyDescent="0.25">
      <c r="A116" s="1">
        <f>Base!B113</f>
        <v>90</v>
      </c>
      <c r="B116" s="3">
        <f>Base!E113</f>
        <v>10595.053781022238</v>
      </c>
      <c r="C116" s="3">
        <f>Base!F113</f>
        <v>6133.7475988471233</v>
      </c>
      <c r="E116" s="1">
        <f>Base!B113</f>
        <v>90</v>
      </c>
      <c r="F116" s="121">
        <f>Base!O113</f>
        <v>11378.070363656583</v>
      </c>
      <c r="G116" s="3">
        <f>Base!P113</f>
        <v>5978.3943036540459</v>
      </c>
      <c r="M116" s="1">
        <f>Scenario2!B113</f>
        <v>90</v>
      </c>
      <c r="N116" s="3">
        <f>Scenario2!E113</f>
        <v>0</v>
      </c>
      <c r="O116" s="3">
        <f>Scenario2!F113</f>
        <v>0</v>
      </c>
      <c r="Q116" s="1">
        <f t="shared" si="1"/>
        <v>90</v>
      </c>
      <c r="R116" s="3">
        <f>Scenario2!O113</f>
        <v>0</v>
      </c>
      <c r="S116" s="3">
        <f>Scenario2!P113</f>
        <v>17356.464667310629</v>
      </c>
      <c r="X116" s="3"/>
    </row>
    <row r="117" spans="1:24" x14ac:dyDescent="0.25">
      <c r="A117" s="1">
        <f>Base!B114</f>
        <v>91</v>
      </c>
      <c r="B117" s="3">
        <f>Base!E114</f>
        <v>10554.162130363256</v>
      </c>
      <c r="C117" s="3">
        <f>Base!F114</f>
        <v>6174.6392495061045</v>
      </c>
      <c r="E117" s="1">
        <f>Base!B114</f>
        <v>91</v>
      </c>
      <c r="F117" s="121">
        <f>Base!O114</f>
        <v>11335.723404005699</v>
      </c>
      <c r="G117" s="3">
        <f>Base!P114</f>
        <v>6020.7412633049298</v>
      </c>
      <c r="M117" s="1">
        <f>Scenario2!B114</f>
        <v>91</v>
      </c>
      <c r="N117" s="3">
        <f>Scenario2!E114</f>
        <v>0</v>
      </c>
      <c r="O117" s="3">
        <f>Scenario2!F114</f>
        <v>0</v>
      </c>
      <c r="Q117" s="1">
        <f t="shared" si="1"/>
        <v>91</v>
      </c>
      <c r="R117" s="3">
        <f>Scenario2!O114</f>
        <v>0</v>
      </c>
      <c r="S117" s="3">
        <f>Scenario2!P114</f>
        <v>17356.464667310629</v>
      </c>
      <c r="X117" s="3"/>
    </row>
    <row r="118" spans="1:24" x14ac:dyDescent="0.25">
      <c r="A118" s="1">
        <f>Base!B115</f>
        <v>92</v>
      </c>
      <c r="B118" s="3">
        <f>Base!E115</f>
        <v>10512.997868699882</v>
      </c>
      <c r="C118" s="3">
        <f>Base!F115</f>
        <v>6215.803511169479</v>
      </c>
      <c r="E118" s="1">
        <f>Base!B115</f>
        <v>92</v>
      </c>
      <c r="F118" s="121">
        <f>Base!O115</f>
        <v>11293.076486723958</v>
      </c>
      <c r="G118" s="3">
        <f>Base!P115</f>
        <v>6063.3881805866713</v>
      </c>
      <c r="M118" s="1">
        <f>Scenario2!B115</f>
        <v>92</v>
      </c>
      <c r="N118" s="3">
        <f>Scenario2!E115</f>
        <v>0</v>
      </c>
      <c r="O118" s="3">
        <f>Scenario2!F115</f>
        <v>0</v>
      </c>
      <c r="Q118" s="1">
        <f t="shared" si="1"/>
        <v>92</v>
      </c>
      <c r="R118" s="3">
        <f>Scenario2!O115</f>
        <v>0</v>
      </c>
      <c r="S118" s="3">
        <f>Scenario2!P115</f>
        <v>17356.464667310629</v>
      </c>
      <c r="X118" s="3"/>
    </row>
    <row r="119" spans="1:24" x14ac:dyDescent="0.25">
      <c r="A119" s="1">
        <f>Base!B116</f>
        <v>93</v>
      </c>
      <c r="B119" s="3">
        <f>Base!E116</f>
        <v>10471.559178625419</v>
      </c>
      <c r="C119" s="3">
        <f>Base!F116</f>
        <v>6257.242201243942</v>
      </c>
      <c r="E119" s="1">
        <f>Base!B116</f>
        <v>93</v>
      </c>
      <c r="F119" s="121">
        <f>Base!O116</f>
        <v>11250.127487111467</v>
      </c>
      <c r="G119" s="3">
        <f>Base!P116</f>
        <v>6106.3371801991616</v>
      </c>
      <c r="M119" s="1">
        <f>Scenario2!B116</f>
        <v>93</v>
      </c>
      <c r="N119" s="3">
        <f>Scenario2!E116</f>
        <v>0</v>
      </c>
      <c r="O119" s="3">
        <f>Scenario2!F116</f>
        <v>0</v>
      </c>
      <c r="Q119" s="1">
        <f t="shared" si="1"/>
        <v>93</v>
      </c>
      <c r="R119" s="3">
        <f>Scenario2!O116</f>
        <v>0</v>
      </c>
      <c r="S119" s="3">
        <f>Scenario2!P116</f>
        <v>17356.464667310629</v>
      </c>
      <c r="X119" s="3"/>
    </row>
    <row r="120" spans="1:24" x14ac:dyDescent="0.25">
      <c r="A120" s="1">
        <f>Base!B117</f>
        <v>94</v>
      </c>
      <c r="B120" s="3">
        <f>Base!E117</f>
        <v>10429.844230617126</v>
      </c>
      <c r="C120" s="3">
        <f>Base!F117</f>
        <v>6298.9571492522355</v>
      </c>
      <c r="E120" s="1">
        <f>Base!B117</f>
        <v>94</v>
      </c>
      <c r="F120" s="121">
        <f>Base!O117</f>
        <v>11206.874265418392</v>
      </c>
      <c r="G120" s="3">
        <f>Base!P117</f>
        <v>6149.5904018922374</v>
      </c>
      <c r="M120" s="1">
        <f>Scenario2!B117</f>
        <v>94</v>
      </c>
      <c r="N120" s="3">
        <f>Scenario2!E117</f>
        <v>0</v>
      </c>
      <c r="O120" s="3">
        <f>Scenario2!F117</f>
        <v>0</v>
      </c>
      <c r="Q120" s="1">
        <f t="shared" si="1"/>
        <v>94</v>
      </c>
      <c r="R120" s="3">
        <f>Scenario2!O117</f>
        <v>0</v>
      </c>
      <c r="S120" s="3">
        <f>Scenario2!P117</f>
        <v>17356.464667310629</v>
      </c>
      <c r="X120" s="3"/>
    </row>
    <row r="121" spans="1:24" x14ac:dyDescent="0.25">
      <c r="A121" s="1">
        <f>Base!B118</f>
        <v>95</v>
      </c>
      <c r="B121" s="3">
        <f>Base!E118</f>
        <v>10387.851182955443</v>
      </c>
      <c r="C121" s="3">
        <f>Base!F118</f>
        <v>6340.9501969139183</v>
      </c>
      <c r="E121" s="1">
        <f>Base!B118</f>
        <v>95</v>
      </c>
      <c r="F121" s="121">
        <f>Base!O118</f>
        <v>11163.314666738321</v>
      </c>
      <c r="G121" s="3">
        <f>Base!P118</f>
        <v>6193.1500005723083</v>
      </c>
      <c r="M121" s="1">
        <f>Scenario2!B118</f>
        <v>95</v>
      </c>
      <c r="N121" s="3">
        <f>Scenario2!E118</f>
        <v>0</v>
      </c>
      <c r="O121" s="3">
        <f>Scenario2!F118</f>
        <v>0</v>
      </c>
      <c r="Q121" s="1">
        <f t="shared" si="1"/>
        <v>95</v>
      </c>
      <c r="R121" s="3">
        <f>Scenario2!O118</f>
        <v>0</v>
      </c>
      <c r="S121" s="3">
        <f>Scenario2!P118</f>
        <v>17356.464667310629</v>
      </c>
      <c r="X121" s="3"/>
    </row>
    <row r="122" spans="1:24" x14ac:dyDescent="0.25">
      <c r="A122" s="1">
        <f>Base!B119</f>
        <v>96</v>
      </c>
      <c r="B122" s="3">
        <f>Base!E119</f>
        <v>10345.578181642684</v>
      </c>
      <c r="C122" s="3">
        <f>Base!F119</f>
        <v>6383.2231982266767</v>
      </c>
      <c r="E122" s="1">
        <f>Base!B119</f>
        <v>96</v>
      </c>
      <c r="F122" s="121">
        <f>Base!O119</f>
        <v>11119.446520900934</v>
      </c>
      <c r="G122" s="3">
        <f>Base!P119</f>
        <v>6237.018146409695</v>
      </c>
      <c r="M122" s="1">
        <f>Scenario2!B119</f>
        <v>96</v>
      </c>
      <c r="N122" s="3">
        <f>Scenario2!E119</f>
        <v>0</v>
      </c>
      <c r="O122" s="3">
        <f>Scenario2!F119</f>
        <v>0</v>
      </c>
      <c r="Q122" s="1">
        <f t="shared" si="1"/>
        <v>96</v>
      </c>
      <c r="R122" s="3">
        <f>Scenario2!O119</f>
        <v>0</v>
      </c>
      <c r="S122" s="3">
        <f>Scenario2!P119</f>
        <v>17356.464667310629</v>
      </c>
      <c r="X122" s="3"/>
    </row>
    <row r="123" spans="1:24" x14ac:dyDescent="0.25">
      <c r="A123" s="1">
        <f>Base!B120</f>
        <v>97</v>
      </c>
      <c r="B123" s="3">
        <f>Base!E120</f>
        <v>10303.023360321173</v>
      </c>
      <c r="C123" s="3">
        <f>Base!F120</f>
        <v>6425.7780195481882</v>
      </c>
      <c r="E123" s="1">
        <f>Base!B120</f>
        <v>97</v>
      </c>
      <c r="F123" s="121">
        <f>Base!O120</f>
        <v>11075.267642363866</v>
      </c>
      <c r="G123" s="3">
        <f>Base!P120</f>
        <v>6281.1970249467631</v>
      </c>
      <c r="M123" s="1">
        <f>Scenario2!B120</f>
        <v>97</v>
      </c>
      <c r="N123" s="3">
        <f>Scenario2!E120</f>
        <v>0</v>
      </c>
      <c r="O123" s="3">
        <f>Scenario2!F120</f>
        <v>0</v>
      </c>
      <c r="Q123" s="1">
        <f t="shared" si="1"/>
        <v>97</v>
      </c>
      <c r="R123" s="3">
        <f>Scenario2!O120</f>
        <v>0</v>
      </c>
      <c r="S123" s="3">
        <f>Scenario2!P120</f>
        <v>17356.464667310629</v>
      </c>
      <c r="X123" s="3"/>
    </row>
    <row r="124" spans="1:24" x14ac:dyDescent="0.25">
      <c r="A124" s="1">
        <f>Base!B121</f>
        <v>98</v>
      </c>
      <c r="B124" s="3">
        <f>Base!E121</f>
        <v>10260.184840190852</v>
      </c>
      <c r="C124" s="3">
        <f>Base!F121</f>
        <v>6468.6165396785091</v>
      </c>
      <c r="E124" s="1">
        <f>Base!B121</f>
        <v>98</v>
      </c>
      <c r="F124" s="121">
        <f>Base!O121</f>
        <v>11030.775830103827</v>
      </c>
      <c r="G124" s="3">
        <f>Base!P121</f>
        <v>6325.6888372068024</v>
      </c>
      <c r="M124" s="1">
        <f>Scenario2!B121</f>
        <v>98</v>
      </c>
      <c r="N124" s="3">
        <f>Scenario2!E121</f>
        <v>0</v>
      </c>
      <c r="O124" s="3">
        <f>Scenario2!F121</f>
        <v>0</v>
      </c>
      <c r="Q124" s="1">
        <f t="shared" si="1"/>
        <v>98</v>
      </c>
      <c r="R124" s="3">
        <f>Scenario2!O121</f>
        <v>0</v>
      </c>
      <c r="S124" s="3">
        <f>Scenario2!P121</f>
        <v>17356.464667310629</v>
      </c>
      <c r="X124" s="3"/>
    </row>
    <row r="125" spans="1:24" x14ac:dyDescent="0.25">
      <c r="A125" s="1">
        <f>Base!B122</f>
        <v>99</v>
      </c>
      <c r="B125" s="3">
        <f>Base!E122</f>
        <v>10217.060729926328</v>
      </c>
      <c r="C125" s="3">
        <f>Base!F122</f>
        <v>6511.7406499430326</v>
      </c>
      <c r="E125" s="1">
        <f>Base!B122</f>
        <v>99</v>
      </c>
      <c r="F125" s="121">
        <f>Base!O122</f>
        <v>10985.968867506945</v>
      </c>
      <c r="G125" s="3">
        <f>Base!P122</f>
        <v>6370.4957998036843</v>
      </c>
      <c r="M125" s="1">
        <f>Scenario2!B122</f>
        <v>99</v>
      </c>
      <c r="N125" s="3">
        <f>Scenario2!E122</f>
        <v>0</v>
      </c>
      <c r="O125" s="3">
        <f>Scenario2!F122</f>
        <v>0</v>
      </c>
      <c r="Q125" s="1">
        <f t="shared" si="1"/>
        <v>99</v>
      </c>
      <c r="R125" s="3">
        <f>Scenario2!O122</f>
        <v>0</v>
      </c>
      <c r="S125" s="3">
        <f>Scenario2!P122</f>
        <v>17356.464667310629</v>
      </c>
      <c r="X125" s="3"/>
    </row>
    <row r="126" spans="1:24" x14ac:dyDescent="0.25">
      <c r="A126" s="1">
        <f>Base!B123</f>
        <v>100</v>
      </c>
      <c r="B126" s="3">
        <f>Base!E123</f>
        <v>10173.649125593374</v>
      </c>
      <c r="C126" s="3">
        <f>Base!F123</f>
        <v>6555.1522542759867</v>
      </c>
      <c r="E126" s="1">
        <f>Base!B123</f>
        <v>100</v>
      </c>
      <c r="F126" s="121">
        <f>Base!O123</f>
        <v>10940.844522258336</v>
      </c>
      <c r="G126" s="3">
        <f>Base!P123</f>
        <v>6415.6201450522931</v>
      </c>
      <c r="M126" s="1">
        <f>Scenario2!B123</f>
        <v>100</v>
      </c>
      <c r="N126" s="3">
        <f>Scenario2!E123</f>
        <v>0</v>
      </c>
      <c r="O126" s="3">
        <f>Scenario2!F123</f>
        <v>0</v>
      </c>
      <c r="Q126" s="1">
        <f t="shared" si="1"/>
        <v>100</v>
      </c>
      <c r="R126" s="3">
        <f>Scenario2!O123</f>
        <v>0</v>
      </c>
      <c r="S126" s="3">
        <f>Scenario2!P123</f>
        <v>17356.464667310629</v>
      </c>
      <c r="X126" s="3"/>
    </row>
    <row r="127" spans="1:24" x14ac:dyDescent="0.25">
      <c r="A127" s="1">
        <f>Base!B124</f>
        <v>101</v>
      </c>
      <c r="B127" s="3">
        <f>Base!E124</f>
        <v>10129.948110564868</v>
      </c>
      <c r="C127" s="3">
        <f>Base!F124</f>
        <v>6598.8532693044926</v>
      </c>
      <c r="E127" s="1">
        <f>Base!B124</f>
        <v>101</v>
      </c>
      <c r="F127" s="121">
        <f>Base!O124</f>
        <v>10895.400546230883</v>
      </c>
      <c r="G127" s="3">
        <f>Base!P124</f>
        <v>6461.0641210797457</v>
      </c>
      <c r="M127" s="1">
        <f>Scenario2!B124</f>
        <v>101</v>
      </c>
      <c r="N127" s="3">
        <f>Scenario2!E124</f>
        <v>0</v>
      </c>
      <c r="O127" s="3">
        <f>Scenario2!F124</f>
        <v>0</v>
      </c>
      <c r="Q127" s="1">
        <f t="shared" si="1"/>
        <v>101</v>
      </c>
      <c r="R127" s="3">
        <f>Scenario2!O124</f>
        <v>0</v>
      </c>
      <c r="S127" s="3">
        <f>Scenario2!P124</f>
        <v>17356.464667310629</v>
      </c>
      <c r="X127" s="3"/>
    </row>
    <row r="128" spans="1:24" x14ac:dyDescent="0.25">
      <c r="A128" s="1">
        <f>Base!B125</f>
        <v>102</v>
      </c>
      <c r="B128" s="3">
        <f>Base!E125</f>
        <v>10085.955755436173</v>
      </c>
      <c r="C128" s="3">
        <f>Base!F125</f>
        <v>6642.8456244331883</v>
      </c>
      <c r="E128" s="1">
        <f>Base!B125</f>
        <v>102</v>
      </c>
      <c r="F128" s="121">
        <f>Base!O125</f>
        <v>10849.634675373236</v>
      </c>
      <c r="G128" s="3">
        <f>Base!P125</f>
        <v>6506.8299919373931</v>
      </c>
      <c r="M128" s="1">
        <f>Scenario2!B125</f>
        <v>102</v>
      </c>
      <c r="N128" s="3">
        <f>Scenario2!E125</f>
        <v>0</v>
      </c>
      <c r="O128" s="3">
        <f>Scenario2!F125</f>
        <v>0</v>
      </c>
      <c r="Q128" s="1">
        <f t="shared" si="1"/>
        <v>102</v>
      </c>
      <c r="R128" s="3">
        <f>Scenario2!O125</f>
        <v>0</v>
      </c>
      <c r="S128" s="3">
        <f>Scenario2!P125</f>
        <v>17356.464667310629</v>
      </c>
      <c r="X128" s="3"/>
    </row>
    <row r="129" spans="1:24" x14ac:dyDescent="0.25">
      <c r="A129" s="1">
        <f>Base!B126</f>
        <v>103</v>
      </c>
      <c r="B129" s="3">
        <f>Base!E126</f>
        <v>10041.670117939952</v>
      </c>
      <c r="C129" s="3">
        <f>Base!F126</f>
        <v>6687.1312619294094</v>
      </c>
      <c r="E129" s="1">
        <f>Base!B126</f>
        <v>103</v>
      </c>
      <c r="F129" s="121">
        <f>Base!O126</f>
        <v>10803.544629597012</v>
      </c>
      <c r="G129" s="3">
        <f>Base!P126</f>
        <v>6552.9200377136167</v>
      </c>
      <c r="M129" s="1">
        <f>Scenario2!B126</f>
        <v>103</v>
      </c>
      <c r="N129" s="3">
        <f>Scenario2!E126</f>
        <v>0</v>
      </c>
      <c r="O129" s="3">
        <f>Scenario2!F126</f>
        <v>0</v>
      </c>
      <c r="Q129" s="1">
        <f t="shared" si="1"/>
        <v>103</v>
      </c>
      <c r="R129" s="3">
        <f>Scenario2!O126</f>
        <v>0</v>
      </c>
      <c r="S129" s="3">
        <f>Scenario2!P126</f>
        <v>17356.464667310629</v>
      </c>
      <c r="X129" s="3"/>
    </row>
    <row r="130" spans="1:24" x14ac:dyDescent="0.25">
      <c r="A130" s="1">
        <f>Base!B127</f>
        <v>104</v>
      </c>
      <c r="B130" s="3">
        <f>Base!E127</f>
        <v>9997.089242860422</v>
      </c>
      <c r="C130" s="3">
        <f>Base!F127</f>
        <v>6731.712137008939</v>
      </c>
      <c r="E130" s="1">
        <f>Base!B127</f>
        <v>104</v>
      </c>
      <c r="F130" s="121">
        <f>Base!O127</f>
        <v>10757.128112663208</v>
      </c>
      <c r="G130" s="3">
        <f>Base!P127</f>
        <v>6599.3365546474215</v>
      </c>
      <c r="M130" s="1">
        <f>Scenario2!B127</f>
        <v>104</v>
      </c>
      <c r="N130" s="3">
        <f>Scenario2!E127</f>
        <v>0</v>
      </c>
      <c r="O130" s="3">
        <f>Scenario2!F127</f>
        <v>0</v>
      </c>
      <c r="Q130" s="1">
        <f t="shared" si="1"/>
        <v>104</v>
      </c>
      <c r="R130" s="3">
        <f>Scenario2!O127</f>
        <v>0</v>
      </c>
      <c r="S130" s="3">
        <f>Scenario2!P127</f>
        <v>17356.464667310629</v>
      </c>
      <c r="X130" s="3"/>
    </row>
    <row r="131" spans="1:24" x14ac:dyDescent="0.25">
      <c r="A131" s="1">
        <f>Base!B128</f>
        <v>105</v>
      </c>
      <c r="B131" s="3">
        <f>Base!E128</f>
        <v>9952.2111619470288</v>
      </c>
      <c r="C131" s="3">
        <f>Base!F128</f>
        <v>6776.5902179223322</v>
      </c>
      <c r="E131" s="1">
        <f>Base!B128</f>
        <v>105</v>
      </c>
      <c r="F131" s="121">
        <f>Base!O128</f>
        <v>10710.382812067788</v>
      </c>
      <c r="G131" s="3">
        <f>Base!P128</f>
        <v>6646.0818552428409</v>
      </c>
      <c r="M131" s="1">
        <f>Scenario2!B128</f>
        <v>105</v>
      </c>
      <c r="N131" s="3">
        <f>Scenario2!E128</f>
        <v>0</v>
      </c>
      <c r="O131" s="3">
        <f>Scenario2!F128</f>
        <v>0</v>
      </c>
      <c r="Q131" s="1">
        <f t="shared" si="1"/>
        <v>105</v>
      </c>
      <c r="R131" s="3">
        <f>Scenario2!O128</f>
        <v>0</v>
      </c>
      <c r="S131" s="3">
        <f>Scenario2!P128</f>
        <v>17356.464667310629</v>
      </c>
      <c r="X131" s="3"/>
    </row>
    <row r="132" spans="1:24" x14ac:dyDescent="0.25">
      <c r="A132" s="1">
        <f>Base!B129</f>
        <v>106</v>
      </c>
      <c r="B132" s="3">
        <f>Base!E129</f>
        <v>9907.0338938275472</v>
      </c>
      <c r="C132" s="3">
        <f>Base!F129</f>
        <v>6821.7674860418138</v>
      </c>
      <c r="E132" s="1">
        <f>Base!B129</f>
        <v>106</v>
      </c>
      <c r="F132" s="121">
        <f>Base!O129</f>
        <v>10663.306398926485</v>
      </c>
      <c r="G132" s="3">
        <f>Base!P129</f>
        <v>6693.1582683841443</v>
      </c>
      <c r="M132" s="1">
        <f>Scenario2!B129</f>
        <v>106</v>
      </c>
      <c r="N132" s="3">
        <f>Scenario2!E129</f>
        <v>0</v>
      </c>
      <c r="O132" s="3">
        <f>Scenario2!F129</f>
        <v>0</v>
      </c>
      <c r="Q132" s="1">
        <f t="shared" si="1"/>
        <v>106</v>
      </c>
      <c r="R132" s="3">
        <f>Scenario2!O129</f>
        <v>0</v>
      </c>
      <c r="S132" s="3">
        <f>Scenario2!P129</f>
        <v>17356.464667310629</v>
      </c>
      <c r="X132" s="3"/>
    </row>
    <row r="133" spans="1:24" x14ac:dyDescent="0.25">
      <c r="A133" s="1">
        <f>Base!B130</f>
        <v>107</v>
      </c>
      <c r="B133" s="3">
        <f>Base!E130</f>
        <v>9861.5554439206007</v>
      </c>
      <c r="C133" s="3">
        <f>Base!F130</f>
        <v>6867.2459359487602</v>
      </c>
      <c r="E133" s="1">
        <f>Base!B130</f>
        <v>107</v>
      </c>
      <c r="F133" s="121">
        <f>Base!O130</f>
        <v>10615.896527858764</v>
      </c>
      <c r="G133" s="3">
        <f>Base!P130</f>
        <v>6740.5681394518651</v>
      </c>
      <c r="M133" s="1">
        <f>Scenario2!B130</f>
        <v>107</v>
      </c>
      <c r="N133" s="3">
        <f>Scenario2!E130</f>
        <v>0</v>
      </c>
      <c r="O133" s="3">
        <f>Scenario2!F130</f>
        <v>0</v>
      </c>
      <c r="Q133" s="1">
        <f t="shared" si="1"/>
        <v>107</v>
      </c>
      <c r="R133" s="3">
        <f>Scenario2!O130</f>
        <v>0</v>
      </c>
      <c r="S133" s="3">
        <f>Scenario2!P130</f>
        <v>17356.464667310629</v>
      </c>
      <c r="X133" s="3"/>
    </row>
    <row r="134" spans="1:24" x14ac:dyDescent="0.25">
      <c r="A134" s="1">
        <f>Base!B131</f>
        <v>108</v>
      </c>
      <c r="B134" s="3">
        <f>Base!E131</f>
        <v>9815.7738043476093</v>
      </c>
      <c r="C134" s="3">
        <f>Base!F131</f>
        <v>6913.0275755217517</v>
      </c>
      <c r="E134" s="1">
        <f>Base!B131</f>
        <v>108</v>
      </c>
      <c r="F134" s="121">
        <f>Base!O131</f>
        <v>10568.15083687098</v>
      </c>
      <c r="G134" s="3">
        <f>Base!P131</f>
        <v>6788.3138304396489</v>
      </c>
      <c r="M134" s="1">
        <f>Scenario2!B131</f>
        <v>108</v>
      </c>
      <c r="N134" s="3">
        <f>Scenario2!E131</f>
        <v>0</v>
      </c>
      <c r="O134" s="3">
        <f>Scenario2!F131</f>
        <v>0</v>
      </c>
      <c r="Q134" s="1">
        <f t="shared" si="1"/>
        <v>108</v>
      </c>
      <c r="R134" s="3">
        <f>Scenario2!O131</f>
        <v>0</v>
      </c>
      <c r="S134" s="3">
        <f>Scenario2!P131</f>
        <v>17356.464667310629</v>
      </c>
      <c r="X134" s="3"/>
    </row>
    <row r="135" spans="1:24" x14ac:dyDescent="0.25">
      <c r="A135" s="1">
        <f>Base!B132</f>
        <v>109</v>
      </c>
      <c r="B135" s="3">
        <f>Base!E132</f>
        <v>9769.6869538441315</v>
      </c>
      <c r="C135" s="3">
        <f>Base!F132</f>
        <v>6959.1144260252295</v>
      </c>
      <c r="E135" s="1">
        <f>Base!B132</f>
        <v>109</v>
      </c>
      <c r="F135" s="121">
        <f>Base!O132</f>
        <v>10520.066947238698</v>
      </c>
      <c r="G135" s="3">
        <f>Base!P132</f>
        <v>6836.397720071931</v>
      </c>
      <c r="M135" s="1">
        <f>Scenario2!B132</f>
        <v>109</v>
      </c>
      <c r="N135" s="3">
        <f>Scenario2!E132</f>
        <v>0</v>
      </c>
      <c r="O135" s="3">
        <f>Scenario2!F132</f>
        <v>0</v>
      </c>
      <c r="Q135" s="1">
        <f t="shared" si="1"/>
        <v>109</v>
      </c>
      <c r="R135" s="3">
        <f>Scenario2!O132</f>
        <v>0</v>
      </c>
      <c r="S135" s="3">
        <f>Scenario2!P132</f>
        <v>17356.464667310629</v>
      </c>
      <c r="X135" s="3"/>
    </row>
    <row r="136" spans="1:24" x14ac:dyDescent="0.25">
      <c r="A136" s="1">
        <f>Base!B133</f>
        <v>110</v>
      </c>
      <c r="B136" s="3">
        <f>Base!E133</f>
        <v>9723.292857670629</v>
      </c>
      <c r="C136" s="3">
        <f>Base!F133</f>
        <v>7005.508522198732</v>
      </c>
      <c r="E136" s="1">
        <f>Base!B133</f>
        <v>110</v>
      </c>
      <c r="F136" s="121">
        <f>Base!O133</f>
        <v>10471.642463388189</v>
      </c>
      <c r="G136" s="3">
        <f>Base!P133</f>
        <v>6884.8222039224402</v>
      </c>
      <c r="M136" s="1">
        <f>Scenario2!B133</f>
        <v>110</v>
      </c>
      <c r="N136" s="3">
        <f>Scenario2!E133</f>
        <v>0</v>
      </c>
      <c r="O136" s="3">
        <f>Scenario2!F133</f>
        <v>0</v>
      </c>
      <c r="Q136" s="1">
        <f t="shared" si="1"/>
        <v>110</v>
      </c>
      <c r="R136" s="3">
        <f>Scenario2!O133</f>
        <v>0</v>
      </c>
      <c r="S136" s="3">
        <f>Scenario2!P133</f>
        <v>17356.464667310629</v>
      </c>
      <c r="X136" s="3"/>
    </row>
    <row r="137" spans="1:24" x14ac:dyDescent="0.25">
      <c r="A137" s="1">
        <f>Base!B134</f>
        <v>111</v>
      </c>
      <c r="B137" s="3">
        <f>Base!E134</f>
        <v>9676.5894675226373</v>
      </c>
      <c r="C137" s="3">
        <f>Base!F134</f>
        <v>7052.2119123467237</v>
      </c>
      <c r="E137" s="1">
        <f>Base!B134</f>
        <v>111</v>
      </c>
      <c r="F137" s="121">
        <f>Base!O134</f>
        <v>10422.874972777072</v>
      </c>
      <c r="G137" s="3">
        <f>Base!P134</f>
        <v>6933.5896945335571</v>
      </c>
      <c r="M137" s="1">
        <f>Scenario2!B134</f>
        <v>111</v>
      </c>
      <c r="N137" s="3">
        <f>Scenario2!E134</f>
        <v>0</v>
      </c>
      <c r="O137" s="3">
        <f>Scenario2!F134</f>
        <v>0</v>
      </c>
      <c r="Q137" s="1">
        <f t="shared" si="1"/>
        <v>111</v>
      </c>
      <c r="R137" s="3">
        <f>Scenario2!O134</f>
        <v>0</v>
      </c>
      <c r="S137" s="3">
        <f>Scenario2!P134</f>
        <v>17356.464667310629</v>
      </c>
      <c r="X137" s="3"/>
    </row>
    <row r="138" spans="1:24" x14ac:dyDescent="0.25">
      <c r="A138" s="1">
        <f>Base!B135</f>
        <v>112</v>
      </c>
      <c r="B138" s="3">
        <f>Base!E135</f>
        <v>9629.5747214403254</v>
      </c>
      <c r="C138" s="3">
        <f>Base!F135</f>
        <v>7099.2266584290355</v>
      </c>
      <c r="E138" s="1">
        <f>Base!B135</f>
        <v>112</v>
      </c>
      <c r="F138" s="121">
        <f>Base!O135</f>
        <v>10373.762045774125</v>
      </c>
      <c r="G138" s="3">
        <f>Base!P135</f>
        <v>6982.702621536504</v>
      </c>
      <c r="M138" s="1">
        <f>Scenario2!B135</f>
        <v>112</v>
      </c>
      <c r="N138" s="3">
        <f>Scenario2!E135</f>
        <v>0</v>
      </c>
      <c r="O138" s="3">
        <f>Scenario2!F135</f>
        <v>0</v>
      </c>
      <c r="Q138" s="1">
        <f t="shared" si="1"/>
        <v>112</v>
      </c>
      <c r="R138" s="3">
        <f>Scenario2!O135</f>
        <v>0</v>
      </c>
      <c r="S138" s="3">
        <f>Scenario2!P135</f>
        <v>17356.464667310629</v>
      </c>
      <c r="X138" s="3"/>
    </row>
    <row r="139" spans="1:24" x14ac:dyDescent="0.25">
      <c r="A139" s="1">
        <f>Base!B136</f>
        <v>113</v>
      </c>
      <c r="B139" s="3">
        <f>Base!E136</f>
        <v>9582.2465437174651</v>
      </c>
      <c r="C139" s="3">
        <f>Base!F136</f>
        <v>7146.5548361518959</v>
      </c>
      <c r="E139" s="1">
        <f>Base!B136</f>
        <v>113</v>
      </c>
      <c r="F139" s="121">
        <f>Base!O136</f>
        <v>10324.301235538242</v>
      </c>
      <c r="G139" s="3">
        <f>Base!P136</f>
        <v>7032.1634317723874</v>
      </c>
      <c r="M139" s="1">
        <f>Scenario2!B136</f>
        <v>113</v>
      </c>
      <c r="N139" s="3">
        <f>Scenario2!E136</f>
        <v>0</v>
      </c>
      <c r="O139" s="3">
        <f>Scenario2!F136</f>
        <v>0</v>
      </c>
      <c r="Q139" s="1">
        <f t="shared" si="1"/>
        <v>113</v>
      </c>
      <c r="R139" s="3">
        <f>Scenario2!O136</f>
        <v>0</v>
      </c>
      <c r="S139" s="3">
        <f>Scenario2!P136</f>
        <v>17356.464667310629</v>
      </c>
      <c r="X139" s="3"/>
    </row>
    <row r="140" spans="1:24" x14ac:dyDescent="0.25">
      <c r="A140" s="1">
        <f>Base!B137</f>
        <v>114</v>
      </c>
      <c r="B140" s="3">
        <f>Base!E137</f>
        <v>9534.6028448097859</v>
      </c>
      <c r="C140" s="3">
        <f>Base!F137</f>
        <v>7194.1985350595751</v>
      </c>
      <c r="E140" s="1">
        <f>Base!B137</f>
        <v>114</v>
      </c>
      <c r="F140" s="121">
        <f>Base!O137</f>
        <v>10274.49007789652</v>
      </c>
      <c r="G140" s="3">
        <f>Base!P137</f>
        <v>7081.9745894141088</v>
      </c>
      <c r="M140" s="1">
        <f>Scenario2!B137</f>
        <v>114</v>
      </c>
      <c r="N140" s="3">
        <f>Scenario2!E137</f>
        <v>0</v>
      </c>
      <c r="O140" s="3">
        <f>Scenario2!F137</f>
        <v>0</v>
      </c>
      <c r="Q140" s="1">
        <f t="shared" si="1"/>
        <v>114</v>
      </c>
      <c r="R140" s="3">
        <f>Scenario2!O137</f>
        <v>0</v>
      </c>
      <c r="S140" s="3">
        <f>Scenario2!P137</f>
        <v>17356.464667310629</v>
      </c>
      <c r="X140" s="3"/>
    </row>
    <row r="141" spans="1:24" x14ac:dyDescent="0.25">
      <c r="A141" s="1">
        <f>Base!B138</f>
        <v>115</v>
      </c>
      <c r="B141" s="3">
        <f>Base!E138</f>
        <v>9486.6415212427219</v>
      </c>
      <c r="C141" s="3">
        <f>Base!F138</f>
        <v>7242.1598586266391</v>
      </c>
      <c r="E141" s="1">
        <f>Base!B138</f>
        <v>115</v>
      </c>
      <c r="F141" s="121">
        <f>Base!O138</f>
        <v>10224.326091221503</v>
      </c>
      <c r="G141" s="3">
        <f>Base!P138</f>
        <v>7132.1385760891262</v>
      </c>
      <c r="M141" s="1">
        <f>Scenario2!B138</f>
        <v>115</v>
      </c>
      <c r="N141" s="3">
        <f>Scenario2!E138</f>
        <v>0</v>
      </c>
      <c r="O141" s="3">
        <f>Scenario2!F138</f>
        <v>0</v>
      </c>
      <c r="Q141" s="1">
        <f t="shared" si="1"/>
        <v>115</v>
      </c>
      <c r="R141" s="3">
        <f>Scenario2!O138</f>
        <v>0</v>
      </c>
      <c r="S141" s="3">
        <f>Scenario2!P138</f>
        <v>17356.464667310629</v>
      </c>
      <c r="X141" s="3"/>
    </row>
    <row r="142" spans="1:24" x14ac:dyDescent="0.25">
      <c r="A142" s="1">
        <f>Base!B139</f>
        <v>116</v>
      </c>
      <c r="B142" s="3">
        <f>Base!E139</f>
        <v>9438.3604555185448</v>
      </c>
      <c r="C142" s="3">
        <f>Base!F139</f>
        <v>7290.4409243508162</v>
      </c>
      <c r="E142" s="1">
        <f>Base!B139</f>
        <v>116</v>
      </c>
      <c r="F142" s="121">
        <f>Base!O139</f>
        <v>10173.806776307538</v>
      </c>
      <c r="G142" s="3">
        <f>Base!P139</f>
        <v>7182.6578910030912</v>
      </c>
      <c r="M142" s="1">
        <f>Scenario2!B139</f>
        <v>116</v>
      </c>
      <c r="N142" s="3">
        <f>Scenario2!E139</f>
        <v>0</v>
      </c>
      <c r="O142" s="3">
        <f>Scenario2!F139</f>
        <v>0</v>
      </c>
      <c r="Q142" s="1">
        <f t="shared" si="1"/>
        <v>116</v>
      </c>
      <c r="R142" s="3">
        <f>Scenario2!O139</f>
        <v>0</v>
      </c>
      <c r="S142" s="3">
        <f>Scenario2!P139</f>
        <v>17356.464667310629</v>
      </c>
      <c r="X142" s="3"/>
    </row>
    <row r="143" spans="1:24" x14ac:dyDescent="0.25">
      <c r="A143" s="1">
        <f>Base!B140</f>
        <v>117</v>
      </c>
      <c r="B143" s="3">
        <f>Base!E140</f>
        <v>9389.7575160228735</v>
      </c>
      <c r="C143" s="3">
        <f>Base!F140</f>
        <v>7339.0438638464875</v>
      </c>
      <c r="E143" s="1">
        <f>Base!B140</f>
        <v>117</v>
      </c>
      <c r="F143" s="121">
        <f>Base!O140</f>
        <v>10122.929616246265</v>
      </c>
      <c r="G143" s="3">
        <f>Base!P140</f>
        <v>7233.5350510643639</v>
      </c>
      <c r="M143" s="1">
        <f>Scenario2!B140</f>
        <v>117</v>
      </c>
      <c r="N143" s="3">
        <f>Scenario2!E140</f>
        <v>0</v>
      </c>
      <c r="O143" s="3">
        <f>Scenario2!F140</f>
        <v>0</v>
      </c>
      <c r="Q143" s="1">
        <f t="shared" si="1"/>
        <v>117</v>
      </c>
      <c r="R143" s="3">
        <f>Scenario2!O140</f>
        <v>0</v>
      </c>
      <c r="S143" s="3">
        <f>Scenario2!P140</f>
        <v>17356.464667310629</v>
      </c>
      <c r="X143" s="3"/>
    </row>
    <row r="144" spans="1:24" x14ac:dyDescent="0.25">
      <c r="A144" s="1">
        <f>Base!B141</f>
        <v>118</v>
      </c>
      <c r="B144" s="3">
        <f>Base!E141</f>
        <v>9340.830556930563</v>
      </c>
      <c r="C144" s="3">
        <f>Base!F141</f>
        <v>7387.9708229387979</v>
      </c>
      <c r="E144" s="1">
        <f>Base!B141</f>
        <v>118</v>
      </c>
      <c r="F144" s="121">
        <f>Base!O141</f>
        <v>10071.692076301226</v>
      </c>
      <c r="G144" s="3">
        <f>Base!P141</f>
        <v>7284.7725910094032</v>
      </c>
      <c r="M144" s="1">
        <f>Scenario2!B141</f>
        <v>118</v>
      </c>
      <c r="N144" s="3">
        <f>Scenario2!E141</f>
        <v>0</v>
      </c>
      <c r="O144" s="3">
        <f>Scenario2!F141</f>
        <v>0</v>
      </c>
      <c r="Q144" s="1">
        <f t="shared" si="1"/>
        <v>118</v>
      </c>
      <c r="R144" s="3">
        <f>Scenario2!O141</f>
        <v>0</v>
      </c>
      <c r="S144" s="3">
        <f>Scenario2!P141</f>
        <v>17356.464667310629</v>
      </c>
      <c r="X144" s="3"/>
    </row>
    <row r="145" spans="1:24" x14ac:dyDescent="0.25">
      <c r="A145" s="1">
        <f>Base!B142</f>
        <v>119</v>
      </c>
      <c r="B145" s="3">
        <f>Base!E142</f>
        <v>9291.5774181109718</v>
      </c>
      <c r="C145" s="3">
        <f>Base!F142</f>
        <v>7437.2239617583891</v>
      </c>
      <c r="E145" s="1">
        <f>Base!B142</f>
        <v>119</v>
      </c>
      <c r="F145" s="121">
        <f>Base!O142</f>
        <v>10020.091603781575</v>
      </c>
      <c r="G145" s="3">
        <f>Base!P142</f>
        <v>7336.373063529054</v>
      </c>
      <c r="M145" s="1">
        <f>Scenario2!B142</f>
        <v>119</v>
      </c>
      <c r="N145" s="3">
        <f>Scenario2!E142</f>
        <v>0</v>
      </c>
      <c r="O145" s="3">
        <f>Scenario2!F142</f>
        <v>0</v>
      </c>
      <c r="Q145" s="1">
        <f t="shared" si="1"/>
        <v>119</v>
      </c>
      <c r="R145" s="3">
        <f>Scenario2!O142</f>
        <v>0</v>
      </c>
      <c r="S145" s="3">
        <f>Scenario2!P142</f>
        <v>17356.464667310629</v>
      </c>
      <c r="X145" s="3"/>
    </row>
    <row r="146" spans="1:24" x14ac:dyDescent="0.25">
      <c r="A146" s="1">
        <f>Base!B143</f>
        <v>120</v>
      </c>
      <c r="B146" s="3">
        <f>Base!E143</f>
        <v>9241.9959250325828</v>
      </c>
      <c r="C146" s="3">
        <f>Base!F143</f>
        <v>7486.8054548367782</v>
      </c>
      <c r="E146" s="1">
        <f>Base!B143</f>
        <v>120</v>
      </c>
      <c r="F146" s="121">
        <f>Base!O143</f>
        <v>9968.1256279149111</v>
      </c>
      <c r="G146" s="3">
        <f>Base!P143</f>
        <v>7388.3390393957179</v>
      </c>
      <c r="M146" s="1">
        <f>Scenario2!B143</f>
        <v>120</v>
      </c>
      <c r="N146" s="3">
        <f>Scenario2!E143</f>
        <v>0</v>
      </c>
      <c r="O146" s="3">
        <f>Scenario2!F143</f>
        <v>0</v>
      </c>
      <c r="Q146" s="1">
        <f t="shared" si="1"/>
        <v>120</v>
      </c>
      <c r="R146" s="3">
        <f>Scenario2!O143</f>
        <v>0</v>
      </c>
      <c r="S146" s="3">
        <f>Scenario2!P143</f>
        <v>17356.464667310629</v>
      </c>
      <c r="X146" s="3"/>
    </row>
    <row r="147" spans="1:24" x14ac:dyDescent="0.25">
      <c r="A147" s="1">
        <f>Base!B144</f>
        <v>121</v>
      </c>
      <c r="B147" s="3">
        <f>Base!E144</f>
        <v>9192.0838886670044</v>
      </c>
      <c r="C147" s="3">
        <f>Base!F144</f>
        <v>7536.7174912023565</v>
      </c>
      <c r="E147" s="1">
        <f>Base!B144</f>
        <v>121</v>
      </c>
      <c r="F147" s="121">
        <f>Base!O144</f>
        <v>9915.7915597191895</v>
      </c>
      <c r="G147" s="3">
        <f>Base!P144</f>
        <v>7440.6731075914395</v>
      </c>
      <c r="M147" s="1">
        <f>Scenario2!B144</f>
        <v>121</v>
      </c>
      <c r="N147" s="3">
        <f>Scenario2!E144</f>
        <v>0</v>
      </c>
      <c r="O147" s="3">
        <f>Scenario2!F144</f>
        <v>0</v>
      </c>
      <c r="Q147" s="1">
        <f t="shared" si="1"/>
        <v>121</v>
      </c>
      <c r="R147" s="3">
        <f>Scenario2!O144</f>
        <v>0</v>
      </c>
      <c r="S147" s="3">
        <f>Scenario2!P144</f>
        <v>17356.464667310629</v>
      </c>
      <c r="X147" s="3"/>
    </row>
    <row r="148" spans="1:24" x14ac:dyDescent="0.25">
      <c r="A148" s="1">
        <f>Base!B145</f>
        <v>122</v>
      </c>
      <c r="B148" s="3">
        <f>Base!E145</f>
        <v>9141.8391053923224</v>
      </c>
      <c r="C148" s="3">
        <f>Base!F145</f>
        <v>7586.9622744770386</v>
      </c>
      <c r="E148" s="1">
        <f>Base!B145</f>
        <v>122</v>
      </c>
      <c r="F148" s="121">
        <f>Base!O145</f>
        <v>9863.0867918737513</v>
      </c>
      <c r="G148" s="3">
        <f>Base!P145</f>
        <v>7493.3778754368777</v>
      </c>
      <c r="M148" s="1">
        <f>Scenario2!B145</f>
        <v>122</v>
      </c>
      <c r="N148" s="3">
        <f>Scenario2!E145</f>
        <v>0</v>
      </c>
      <c r="O148" s="3">
        <f>Scenario2!F145</f>
        <v>0</v>
      </c>
      <c r="Q148" s="1">
        <f t="shared" si="1"/>
        <v>122</v>
      </c>
      <c r="R148" s="3">
        <f>Scenario2!O145</f>
        <v>0</v>
      </c>
      <c r="S148" s="3">
        <f>Scenario2!P145</f>
        <v>17356.464667310629</v>
      </c>
      <c r="X148" s="3"/>
    </row>
    <row r="149" spans="1:24" x14ac:dyDescent="0.25">
      <c r="A149" s="1">
        <f>Base!B146</f>
        <v>123</v>
      </c>
      <c r="B149" s="3">
        <f>Base!E146</f>
        <v>9091.2593568958091</v>
      </c>
      <c r="C149" s="3">
        <f>Base!F146</f>
        <v>7637.5420229735519</v>
      </c>
      <c r="E149" s="1">
        <f>Base!B146</f>
        <v>123</v>
      </c>
      <c r="F149" s="121">
        <f>Base!O146</f>
        <v>9810.0086985894068</v>
      </c>
      <c r="G149" s="3">
        <f>Base!P146</f>
        <v>7546.4559687212222</v>
      </c>
      <c r="M149" s="1">
        <f>Scenario2!B146</f>
        <v>123</v>
      </c>
      <c r="N149" s="3">
        <f>Scenario2!E146</f>
        <v>0</v>
      </c>
      <c r="O149" s="3">
        <f>Scenario2!F146</f>
        <v>0</v>
      </c>
      <c r="Q149" s="1">
        <f t="shared" si="1"/>
        <v>123</v>
      </c>
      <c r="R149" s="3">
        <f>Scenario2!O146</f>
        <v>0</v>
      </c>
      <c r="S149" s="3">
        <f>Scenario2!P146</f>
        <v>17356.464667310629</v>
      </c>
      <c r="X149" s="3"/>
    </row>
    <row r="150" spans="1:24" x14ac:dyDescent="0.25">
      <c r="A150" s="1">
        <f>Base!B147</f>
        <v>124</v>
      </c>
      <c r="B150" s="3">
        <f>Base!E147</f>
        <v>9040.3424100759858</v>
      </c>
      <c r="C150" s="3">
        <f>Base!F147</f>
        <v>7688.4589697933752</v>
      </c>
      <c r="E150" s="1">
        <f>Base!B147</f>
        <v>124</v>
      </c>
      <c r="F150" s="121">
        <f>Base!O147</f>
        <v>9756.5546354776307</v>
      </c>
      <c r="G150" s="3">
        <f>Base!P147</f>
        <v>7599.9100318329984</v>
      </c>
      <c r="M150" s="1">
        <f>Scenario2!B147</f>
        <v>124</v>
      </c>
      <c r="N150" s="3">
        <f>Scenario2!E147</f>
        <v>0</v>
      </c>
      <c r="O150" s="3">
        <f>Scenario2!F147</f>
        <v>0</v>
      </c>
      <c r="Q150" s="1">
        <f t="shared" si="1"/>
        <v>124</v>
      </c>
      <c r="R150" s="3">
        <f>Scenario2!O147</f>
        <v>0</v>
      </c>
      <c r="S150" s="3">
        <f>Scenario2!P147</f>
        <v>17356.464667310629</v>
      </c>
      <c r="X150" s="3"/>
    </row>
    <row r="151" spans="1:24" x14ac:dyDescent="0.25">
      <c r="A151" s="1">
        <f>Base!B148</f>
        <v>125</v>
      </c>
      <c r="B151" s="3">
        <f>Base!E148</f>
        <v>8989.0860169440293</v>
      </c>
      <c r="C151" s="3">
        <f>Base!F148</f>
        <v>7739.7153629253316</v>
      </c>
      <c r="E151" s="1">
        <f>Base!B148</f>
        <v>125</v>
      </c>
      <c r="F151" s="121">
        <f>Base!O148</f>
        <v>9702.7219394188141</v>
      </c>
      <c r="G151" s="3">
        <f>Base!P148</f>
        <v>7653.7427278918149</v>
      </c>
      <c r="M151" s="1">
        <f>Scenario2!B148</f>
        <v>125</v>
      </c>
      <c r="N151" s="3">
        <f>Scenario2!E148</f>
        <v>0</v>
      </c>
      <c r="O151" s="3">
        <f>Scenario2!F148</f>
        <v>0</v>
      </c>
      <c r="Q151" s="1">
        <f t="shared" si="1"/>
        <v>125</v>
      </c>
      <c r="R151" s="3">
        <f>Scenario2!O148</f>
        <v>0</v>
      </c>
      <c r="S151" s="3">
        <f>Scenario2!P148</f>
        <v>17356.464667310629</v>
      </c>
      <c r="X151" s="3"/>
    </row>
    <row r="152" spans="1:24" x14ac:dyDescent="0.25">
      <c r="A152" s="1">
        <f>Base!B149</f>
        <v>126</v>
      </c>
      <c r="B152" s="3">
        <f>Base!E149</f>
        <v>8937.4879145245268</v>
      </c>
      <c r="C152" s="3">
        <f>Base!F149</f>
        <v>7791.3134653448342</v>
      </c>
      <c r="E152" s="1">
        <f>Base!B149</f>
        <v>126</v>
      </c>
      <c r="F152" s="121">
        <f>Base!O149</f>
        <v>9648.5079284295807</v>
      </c>
      <c r="G152" s="3">
        <f>Base!P149</f>
        <v>7707.9567388810483</v>
      </c>
      <c r="M152" s="1">
        <f>Scenario2!B149</f>
        <v>126</v>
      </c>
      <c r="N152" s="3">
        <f>Scenario2!E149</f>
        <v>0</v>
      </c>
      <c r="O152" s="3">
        <f>Scenario2!F149</f>
        <v>0</v>
      </c>
      <c r="Q152" s="1">
        <f t="shared" si="1"/>
        <v>126</v>
      </c>
      <c r="R152" s="3">
        <f>Scenario2!O149</f>
        <v>0</v>
      </c>
      <c r="S152" s="3">
        <f>Scenario2!P149</f>
        <v>17356.464667310629</v>
      </c>
      <c r="X152" s="3"/>
    </row>
    <row r="153" spans="1:24" x14ac:dyDescent="0.25">
      <c r="A153" s="1">
        <f>Base!B150</f>
        <v>127</v>
      </c>
      <c r="B153" s="3">
        <f>Base!E150</f>
        <v>8885.5458247555634</v>
      </c>
      <c r="C153" s="3">
        <f>Base!F150</f>
        <v>7843.2555551137975</v>
      </c>
      <c r="E153" s="1">
        <f>Base!B150</f>
        <v>127</v>
      </c>
      <c r="F153" s="121">
        <f>Base!O150</f>
        <v>9593.9099015291722</v>
      </c>
      <c r="G153" s="3">
        <f>Base!P150</f>
        <v>7762.5547657814568</v>
      </c>
      <c r="M153" s="1">
        <f>Scenario2!B150</f>
        <v>127</v>
      </c>
      <c r="N153" s="3">
        <f>Scenario2!E150</f>
        <v>0</v>
      </c>
      <c r="O153" s="3">
        <f>Scenario2!F150</f>
        <v>0</v>
      </c>
      <c r="Q153" s="1">
        <f t="shared" si="1"/>
        <v>127</v>
      </c>
      <c r="R153" s="3">
        <f>Scenario2!O150</f>
        <v>0</v>
      </c>
      <c r="S153" s="3">
        <f>Scenario2!P150</f>
        <v>17356.464667310629</v>
      </c>
      <c r="X153" s="3"/>
    </row>
    <row r="154" spans="1:24" x14ac:dyDescent="0.25">
      <c r="A154" s="1">
        <f>Base!B151</f>
        <v>128</v>
      </c>
      <c r="B154" s="3">
        <f>Base!E151</f>
        <v>8833.2574543881383</v>
      </c>
      <c r="C154" s="3">
        <f>Base!F151</f>
        <v>7895.5439254812227</v>
      </c>
      <c r="E154" s="1">
        <f>Base!B151</f>
        <v>128</v>
      </c>
      <c r="F154" s="121">
        <f>Base!O151</f>
        <v>9538.9251386048873</v>
      </c>
      <c r="G154" s="3">
        <f>Base!P151</f>
        <v>7817.5395287057418</v>
      </c>
      <c r="M154" s="1">
        <f>Scenario2!B151</f>
        <v>128</v>
      </c>
      <c r="N154" s="3">
        <f>Scenario2!E151</f>
        <v>0</v>
      </c>
      <c r="O154" s="3">
        <f>Scenario2!F151</f>
        <v>0</v>
      </c>
      <c r="Q154" s="1">
        <f t="shared" si="1"/>
        <v>128</v>
      </c>
      <c r="R154" s="3">
        <f>Scenario2!O151</f>
        <v>0</v>
      </c>
      <c r="S154" s="3">
        <f>Scenario2!P151</f>
        <v>17356.464667310629</v>
      </c>
      <c r="X154" s="3"/>
    </row>
    <row r="155" spans="1:24" x14ac:dyDescent="0.25">
      <c r="A155" s="1">
        <f>Base!B152</f>
        <v>129</v>
      </c>
      <c r="B155" s="3">
        <f>Base!E152</f>
        <v>8780.6204948849299</v>
      </c>
      <c r="C155" s="3">
        <f>Base!F152</f>
        <v>7948.180884984431</v>
      </c>
      <c r="E155" s="1">
        <f>Base!B152</f>
        <v>129</v>
      </c>
      <c r="F155" s="121">
        <f>Base!O152</f>
        <v>9483.5509002765557</v>
      </c>
      <c r="G155" s="3">
        <f>Base!P152</f>
        <v>7872.9137670340733</v>
      </c>
      <c r="M155" s="1">
        <f>Scenario2!B152</f>
        <v>129</v>
      </c>
      <c r="N155" s="3">
        <f>Scenario2!E152</f>
        <v>0</v>
      </c>
      <c r="O155" s="3">
        <f>Scenario2!F152</f>
        <v>0</v>
      </c>
      <c r="Q155" s="1">
        <f t="shared" si="1"/>
        <v>129</v>
      </c>
      <c r="R155" s="3">
        <f>Scenario2!O152</f>
        <v>0</v>
      </c>
      <c r="S155" s="3">
        <f>Scenario2!P152</f>
        <v>17356.464667310629</v>
      </c>
      <c r="X155" s="3"/>
    </row>
    <row r="156" spans="1:24" x14ac:dyDescent="0.25">
      <c r="A156" s="1">
        <f>Base!B153</f>
        <v>130</v>
      </c>
      <c r="B156" s="3">
        <f>Base!E153</f>
        <v>8727.6326223183678</v>
      </c>
      <c r="C156" s="3">
        <f>Base!F153</f>
        <v>8001.1687575509932</v>
      </c>
      <c r="E156" s="1">
        <f>Base!B153</f>
        <v>130</v>
      </c>
      <c r="F156" s="121">
        <f>Base!O153</f>
        <v>9427.7844277600652</v>
      </c>
      <c r="G156" s="3">
        <f>Base!P153</f>
        <v>7928.6802395505638</v>
      </c>
      <c r="M156" s="1">
        <f>Scenario2!B153</f>
        <v>130</v>
      </c>
      <c r="N156" s="3">
        <f>Scenario2!E153</f>
        <v>0</v>
      </c>
      <c r="O156" s="3">
        <f>Scenario2!F153</f>
        <v>0</v>
      </c>
      <c r="Q156" s="1">
        <f t="shared" ref="Q156:Q219" si="2">M156</f>
        <v>130</v>
      </c>
      <c r="R156" s="3">
        <f>Scenario2!O153</f>
        <v>0</v>
      </c>
      <c r="S156" s="3">
        <f>Scenario2!P153</f>
        <v>17356.464667310629</v>
      </c>
      <c r="X156" s="3"/>
    </row>
    <row r="157" spans="1:24" x14ac:dyDescent="0.25">
      <c r="A157" s="1">
        <f>Base!B154</f>
        <v>131</v>
      </c>
      <c r="B157" s="3">
        <f>Base!E154</f>
        <v>8674.2914972680283</v>
      </c>
      <c r="C157" s="3">
        <f>Base!F154</f>
        <v>8054.5098826013327</v>
      </c>
      <c r="E157" s="1">
        <f>Base!B154</f>
        <v>131</v>
      </c>
      <c r="F157" s="121">
        <f>Base!O154</f>
        <v>9371.6229427299149</v>
      </c>
      <c r="G157" s="3">
        <f>Base!P154</f>
        <v>7984.8417245807141</v>
      </c>
      <c r="M157" s="1">
        <f>Scenario2!B154</f>
        <v>131</v>
      </c>
      <c r="N157" s="3">
        <f>Scenario2!E154</f>
        <v>0</v>
      </c>
      <c r="O157" s="3">
        <f>Scenario2!F154</f>
        <v>0</v>
      </c>
      <c r="Q157" s="1">
        <f t="shared" si="2"/>
        <v>131</v>
      </c>
      <c r="R157" s="3">
        <f>Scenario2!O154</f>
        <v>0</v>
      </c>
      <c r="S157" s="3">
        <f>Scenario2!P154</f>
        <v>17356.464667310629</v>
      </c>
      <c r="X157" s="3"/>
    </row>
    <row r="158" spans="1:24" x14ac:dyDescent="0.25">
      <c r="A158" s="1">
        <f>Base!B155</f>
        <v>132</v>
      </c>
      <c r="B158" s="3">
        <f>Base!E155</f>
        <v>8620.5947647173525</v>
      </c>
      <c r="C158" s="3">
        <f>Base!F155</f>
        <v>8108.2066151520085</v>
      </c>
      <c r="E158" s="1">
        <f>Base!B155</f>
        <v>132</v>
      </c>
      <c r="F158" s="121">
        <f>Base!O155</f>
        <v>9315.0636471808011</v>
      </c>
      <c r="G158" s="3">
        <f>Base!P155</f>
        <v>8041.4010201298279</v>
      </c>
      <c r="M158" s="1">
        <f>Scenario2!B155</f>
        <v>132</v>
      </c>
      <c r="N158" s="3">
        <f>Scenario2!E155</f>
        <v>0</v>
      </c>
      <c r="O158" s="3">
        <f>Scenario2!F155</f>
        <v>0</v>
      </c>
      <c r="Q158" s="1">
        <f t="shared" si="2"/>
        <v>132</v>
      </c>
      <c r="R158" s="3">
        <f>Scenario2!O155</f>
        <v>0</v>
      </c>
      <c r="S158" s="3">
        <f>Scenario2!P155</f>
        <v>17356.464667310629</v>
      </c>
      <c r="X158" s="3"/>
    </row>
    <row r="159" spans="1:24" x14ac:dyDescent="0.25">
      <c r="A159" s="1">
        <f>Base!B156</f>
        <v>133</v>
      </c>
      <c r="B159" s="3">
        <f>Base!E156</f>
        <v>8566.5400539496713</v>
      </c>
      <c r="C159" s="3">
        <f>Base!F156</f>
        <v>8162.2613259196896</v>
      </c>
      <c r="E159" s="1">
        <f>Base!B156</f>
        <v>133</v>
      </c>
      <c r="F159" s="121">
        <f>Base!O156</f>
        <v>9258.1037232882154</v>
      </c>
      <c r="G159" s="3">
        <f>Base!P156</f>
        <v>8098.3609440224136</v>
      </c>
      <c r="M159" s="1">
        <f>Scenario2!B156</f>
        <v>133</v>
      </c>
      <c r="N159" s="3">
        <f>Scenario2!E156</f>
        <v>0</v>
      </c>
      <c r="O159" s="3">
        <f>Scenario2!F156</f>
        <v>0</v>
      </c>
      <c r="Q159" s="1">
        <f t="shared" si="2"/>
        <v>133</v>
      </c>
      <c r="R159" s="3">
        <f>Scenario2!O156</f>
        <v>0</v>
      </c>
      <c r="S159" s="3">
        <f>Scenario2!P156</f>
        <v>17356.464667310629</v>
      </c>
      <c r="X159" s="3"/>
    </row>
    <row r="160" spans="1:24" x14ac:dyDescent="0.25">
      <c r="A160" s="1">
        <f>Base!B157</f>
        <v>134</v>
      </c>
      <c r="B160" s="3">
        <f>Base!E157</f>
        <v>8512.1249784435404</v>
      </c>
      <c r="C160" s="3">
        <f>Base!F157</f>
        <v>8216.6764014258206</v>
      </c>
      <c r="E160" s="1">
        <f>Base!B157</f>
        <v>134</v>
      </c>
      <c r="F160" s="121">
        <f>Base!O157</f>
        <v>9200.7403332680569</v>
      </c>
      <c r="G160" s="3">
        <f>Base!P157</f>
        <v>8155.7243340425721</v>
      </c>
      <c r="M160" s="1">
        <f>Scenario2!B157</f>
        <v>134</v>
      </c>
      <c r="N160" s="3">
        <f>Scenario2!E157</f>
        <v>0</v>
      </c>
      <c r="O160" s="3">
        <f>Scenario2!F157</f>
        <v>0</v>
      </c>
      <c r="Q160" s="1">
        <f t="shared" si="2"/>
        <v>134</v>
      </c>
      <c r="R160" s="3">
        <f>Scenario2!O157</f>
        <v>0</v>
      </c>
      <c r="S160" s="3">
        <f>Scenario2!P157</f>
        <v>17356.464667310629</v>
      </c>
      <c r="X160" s="3"/>
    </row>
    <row r="161" spans="1:24" x14ac:dyDescent="0.25">
      <c r="A161" s="1">
        <f>Base!B158</f>
        <v>135</v>
      </c>
      <c r="B161" s="3">
        <f>Base!E158</f>
        <v>8457.3471357673679</v>
      </c>
      <c r="C161" s="3">
        <f>Base!F158</f>
        <v>8271.454244101993</v>
      </c>
      <c r="E161" s="1">
        <f>Base!B158</f>
        <v>135</v>
      </c>
      <c r="F161" s="121">
        <f>Base!O158</f>
        <v>9142.9706192352551</v>
      </c>
      <c r="G161" s="3">
        <f>Base!P158</f>
        <v>8213.4940480753739</v>
      </c>
      <c r="M161" s="1">
        <f>Scenario2!B158</f>
        <v>135</v>
      </c>
      <c r="N161" s="3">
        <f>Scenario2!E158</f>
        <v>0</v>
      </c>
      <c r="O161" s="3">
        <f>Scenario2!F158</f>
        <v>0</v>
      </c>
      <c r="Q161" s="1">
        <f t="shared" si="2"/>
        <v>135</v>
      </c>
      <c r="R161" s="3">
        <f>Scenario2!O158</f>
        <v>0</v>
      </c>
      <c r="S161" s="3">
        <f>Scenario2!P158</f>
        <v>17356.464667310629</v>
      </c>
      <c r="X161" s="3"/>
    </row>
    <row r="162" spans="1:24" x14ac:dyDescent="0.25">
      <c r="A162" s="1">
        <f>Base!B159</f>
        <v>136</v>
      </c>
      <c r="B162" s="3">
        <f>Base!E159</f>
        <v>8402.2041074733552</v>
      </c>
      <c r="C162" s="3">
        <f>Base!F159</f>
        <v>8326.5972723960058</v>
      </c>
      <c r="E162" s="1">
        <f>Base!B159</f>
        <v>136</v>
      </c>
      <c r="F162" s="121">
        <f>Base!O159</f>
        <v>9084.791703061388</v>
      </c>
      <c r="G162" s="3">
        <f>Base!P159</f>
        <v>8271.672964249241</v>
      </c>
      <c r="M162" s="1">
        <f>Scenario2!B159</f>
        <v>136</v>
      </c>
      <c r="N162" s="3">
        <f>Scenario2!E159</f>
        <v>0</v>
      </c>
      <c r="O162" s="3">
        <f>Scenario2!F159</f>
        <v>0</v>
      </c>
      <c r="Q162" s="1">
        <f t="shared" si="2"/>
        <v>136</v>
      </c>
      <c r="R162" s="3">
        <f>Scenario2!O159</f>
        <v>0</v>
      </c>
      <c r="S162" s="3">
        <f>Scenario2!P159</f>
        <v>17356.464667310629</v>
      </c>
      <c r="X162" s="3"/>
    </row>
    <row r="163" spans="1:24" x14ac:dyDescent="0.25">
      <c r="A163" s="1">
        <f>Base!B160</f>
        <v>137</v>
      </c>
      <c r="B163" s="3">
        <f>Base!E160</f>
        <v>8346.6934589907141</v>
      </c>
      <c r="C163" s="3">
        <f>Base!F160</f>
        <v>8382.1079208786468</v>
      </c>
      <c r="E163" s="1">
        <f>Base!B160</f>
        <v>137</v>
      </c>
      <c r="F163" s="121">
        <f>Base!O160</f>
        <v>9026.2006862312901</v>
      </c>
      <c r="G163" s="3">
        <f>Base!P160</f>
        <v>8330.2639810793389</v>
      </c>
      <c r="M163" s="1">
        <f>Scenario2!B160</f>
        <v>137</v>
      </c>
      <c r="N163" s="3">
        <f>Scenario2!E160</f>
        <v>0</v>
      </c>
      <c r="O163" s="3">
        <f>Scenario2!F160</f>
        <v>0</v>
      </c>
      <c r="Q163" s="1">
        <f t="shared" si="2"/>
        <v>137</v>
      </c>
      <c r="R163" s="3">
        <f>Scenario2!O160</f>
        <v>0</v>
      </c>
      <c r="S163" s="3">
        <f>Scenario2!P160</f>
        <v>17356.464667310629</v>
      </c>
      <c r="X163" s="3"/>
    </row>
    <row r="164" spans="1:24" x14ac:dyDescent="0.25">
      <c r="A164" s="1">
        <f>Base!B161</f>
        <v>138</v>
      </c>
      <c r="B164" s="3">
        <f>Base!E161</f>
        <v>8290.8127395181909</v>
      </c>
      <c r="C164" s="3">
        <f>Base!F161</f>
        <v>8437.98864035117</v>
      </c>
      <c r="E164" s="1">
        <f>Base!B161</f>
        <v>138</v>
      </c>
      <c r="F164" s="121">
        <f>Base!O161</f>
        <v>8967.1946496986438</v>
      </c>
      <c r="G164" s="3">
        <f>Base!P161</f>
        <v>8389.2700176119852</v>
      </c>
      <c r="M164" s="1">
        <f>Scenario2!B161</f>
        <v>138</v>
      </c>
      <c r="N164" s="3">
        <f>Scenario2!E161</f>
        <v>0</v>
      </c>
      <c r="O164" s="3">
        <f>Scenario2!F161</f>
        <v>0</v>
      </c>
      <c r="Q164" s="1">
        <f t="shared" si="2"/>
        <v>138</v>
      </c>
      <c r="R164" s="3">
        <f>Scenario2!O161</f>
        <v>0</v>
      </c>
      <c r="S164" s="3">
        <f>Scenario2!P161</f>
        <v>17356.464667310629</v>
      </c>
      <c r="X164" s="3"/>
    </row>
    <row r="165" spans="1:24" x14ac:dyDescent="0.25">
      <c r="A165" s="1">
        <f>Base!B162</f>
        <v>139</v>
      </c>
      <c r="B165" s="3">
        <f>Base!E162</f>
        <v>8234.5594819158487</v>
      </c>
      <c r="C165" s="3">
        <f>Base!F162</f>
        <v>8494.2418979535123</v>
      </c>
      <c r="E165" s="1">
        <f>Base!B162</f>
        <v>139</v>
      </c>
      <c r="F165" s="121">
        <f>Base!O162</f>
        <v>8907.7706537405575</v>
      </c>
      <c r="G165" s="3">
        <f>Base!P162</f>
        <v>8448.6940135700715</v>
      </c>
      <c r="M165" s="1">
        <f>Scenario2!B162</f>
        <v>139</v>
      </c>
      <c r="N165" s="3">
        <f>Scenario2!E162</f>
        <v>0</v>
      </c>
      <c r="O165" s="3">
        <f>Scenario2!F162</f>
        <v>0</v>
      </c>
      <c r="Q165" s="1">
        <f t="shared" si="2"/>
        <v>139</v>
      </c>
      <c r="R165" s="3">
        <f>Scenario2!O162</f>
        <v>0</v>
      </c>
      <c r="S165" s="3">
        <f>Scenario2!P162</f>
        <v>17356.464667310629</v>
      </c>
      <c r="X165" s="3"/>
    </row>
    <row r="166" spans="1:24" x14ac:dyDescent="0.25">
      <c r="A166" s="1">
        <f>Base!B163</f>
        <v>140</v>
      </c>
      <c r="B166" s="3">
        <f>Base!E163</f>
        <v>8177.9312025961599</v>
      </c>
      <c r="C166" s="3">
        <f>Base!F163</f>
        <v>8550.870177273202</v>
      </c>
      <c r="E166" s="1">
        <f>Base!B163</f>
        <v>140</v>
      </c>
      <c r="F166" s="121">
        <f>Base!O163</f>
        <v>8847.9257378111033</v>
      </c>
      <c r="G166" s="3">
        <f>Base!P163</f>
        <v>8508.5389294995257</v>
      </c>
      <c r="M166" s="1">
        <f>Scenario2!B163</f>
        <v>140</v>
      </c>
      <c r="N166" s="3">
        <f>Scenario2!E163</f>
        <v>0</v>
      </c>
      <c r="O166" s="3">
        <f>Scenario2!F163</f>
        <v>0</v>
      </c>
      <c r="Q166" s="1">
        <f t="shared" si="2"/>
        <v>140</v>
      </c>
      <c r="R166" s="3">
        <f>Scenario2!O163</f>
        <v>0</v>
      </c>
      <c r="S166" s="3">
        <f>Scenario2!P163</f>
        <v>17356.464667310629</v>
      </c>
      <c r="X166" s="3"/>
    </row>
    <row r="167" spans="1:24" x14ac:dyDescent="0.25">
      <c r="A167" s="1">
        <f>Base!B164</f>
        <v>141</v>
      </c>
      <c r="B167" s="3">
        <f>Base!E164</f>
        <v>8120.925401414338</v>
      </c>
      <c r="C167" s="3">
        <f>Base!F164</f>
        <v>8607.8759784550239</v>
      </c>
      <c r="E167" s="1">
        <f>Base!B164</f>
        <v>141</v>
      </c>
      <c r="F167" s="121">
        <f>Base!O164</f>
        <v>8787.6569203938161</v>
      </c>
      <c r="G167" s="3">
        <f>Base!P164</f>
        <v>8568.8077469168129</v>
      </c>
      <c r="M167" s="1">
        <f>Scenario2!B164</f>
        <v>141</v>
      </c>
      <c r="N167" s="3">
        <f>Scenario2!E164</f>
        <v>0</v>
      </c>
      <c r="O167" s="3">
        <f>Scenario2!F164</f>
        <v>0</v>
      </c>
      <c r="Q167" s="1">
        <f t="shared" si="2"/>
        <v>141</v>
      </c>
      <c r="R167" s="3">
        <f>Scenario2!O164</f>
        <v>0</v>
      </c>
      <c r="S167" s="3">
        <f>Scenario2!P164</f>
        <v>17356.464667310629</v>
      </c>
      <c r="X167" s="3"/>
    </row>
    <row r="168" spans="1:24" x14ac:dyDescent="0.25">
      <c r="A168" s="1">
        <f>Base!B165</f>
        <v>142</v>
      </c>
      <c r="B168" s="3">
        <f>Base!E165</f>
        <v>8063.5395615579719</v>
      </c>
      <c r="C168" s="3">
        <f>Base!F165</f>
        <v>8665.2618183113882</v>
      </c>
      <c r="E168" s="1">
        <f>Base!B165</f>
        <v>142</v>
      </c>
      <c r="F168" s="121">
        <f>Base!O165</f>
        <v>8726.961198853156</v>
      </c>
      <c r="G168" s="3">
        <f>Base!P165</f>
        <v>8629.503468457473</v>
      </c>
      <c r="M168" s="1">
        <f>Scenario2!B165</f>
        <v>142</v>
      </c>
      <c r="N168" s="3">
        <f>Scenario2!E165</f>
        <v>0</v>
      </c>
      <c r="O168" s="3">
        <f>Scenario2!F165</f>
        <v>0</v>
      </c>
      <c r="Q168" s="1">
        <f t="shared" si="2"/>
        <v>142</v>
      </c>
      <c r="R168" s="3">
        <f>Scenario2!O165</f>
        <v>0</v>
      </c>
      <c r="S168" s="3">
        <f>Scenario2!P165</f>
        <v>0</v>
      </c>
      <c r="X168" s="3"/>
    </row>
    <row r="169" spans="1:24" x14ac:dyDescent="0.25">
      <c r="A169" s="1">
        <f>Base!B166</f>
        <v>143</v>
      </c>
      <c r="B169" s="3">
        <f>Base!E166</f>
        <v>8005.7711494358964</v>
      </c>
      <c r="C169" s="3">
        <f>Base!F166</f>
        <v>8723.0302304334655</v>
      </c>
      <c r="E169" s="1">
        <f>Base!B166</f>
        <v>143</v>
      </c>
      <c r="F169" s="121">
        <f>Base!O166</f>
        <v>8665.8355492849169</v>
      </c>
      <c r="G169" s="3">
        <f>Base!P166</f>
        <v>8690.6291180257122</v>
      </c>
      <c r="M169" s="1">
        <f>Scenario2!B166</f>
        <v>143</v>
      </c>
      <c r="N169" s="3">
        <f>Scenario2!E166</f>
        <v>0</v>
      </c>
      <c r="O169" s="3">
        <f>Scenario2!F166</f>
        <v>0</v>
      </c>
      <c r="Q169" s="1">
        <f t="shared" si="2"/>
        <v>143</v>
      </c>
      <c r="R169" s="3">
        <f>Scenario2!O166</f>
        <v>0</v>
      </c>
      <c r="S169" s="3">
        <f>Scenario2!P166</f>
        <v>0</v>
      </c>
      <c r="X169" s="3"/>
    </row>
    <row r="170" spans="1:24" x14ac:dyDescent="0.25">
      <c r="A170" s="1">
        <f>Base!B167</f>
        <v>144</v>
      </c>
      <c r="B170" s="3">
        <f>Base!E167</f>
        <v>7947.6176145663394</v>
      </c>
      <c r="C170" s="3">
        <f>Base!F167</f>
        <v>8781.1837653030216</v>
      </c>
      <c r="E170" s="1">
        <f>Base!B167</f>
        <v>144</v>
      </c>
      <c r="F170" s="121">
        <f>Base!O167</f>
        <v>8604.2769263655664</v>
      </c>
      <c r="G170" s="3">
        <f>Base!P167</f>
        <v>8752.1877409450626</v>
      </c>
      <c r="M170" s="1">
        <f>Scenario2!B167</f>
        <v>144</v>
      </c>
      <c r="N170" s="3">
        <f>Scenario2!E167</f>
        <v>0</v>
      </c>
      <c r="O170" s="3">
        <f>Scenario2!F167</f>
        <v>0</v>
      </c>
      <c r="Q170" s="1">
        <f t="shared" si="2"/>
        <v>144</v>
      </c>
      <c r="R170" s="3">
        <f>Scenario2!O167</f>
        <v>0</v>
      </c>
      <c r="S170" s="3">
        <f>Scenario2!P167</f>
        <v>0</v>
      </c>
      <c r="X170" s="3"/>
    </row>
    <row r="171" spans="1:24" x14ac:dyDescent="0.25">
      <c r="A171" s="1">
        <f>Base!B168</f>
        <v>145</v>
      </c>
      <c r="B171" s="3">
        <f>Base!E168</f>
        <v>7889.0763894643187</v>
      </c>
      <c r="C171" s="3">
        <f>Base!F168</f>
        <v>8839.7249904050423</v>
      </c>
      <c r="E171" s="1">
        <f>Base!B168</f>
        <v>145</v>
      </c>
      <c r="F171" s="121">
        <f>Base!O168</f>
        <v>8542.2822632005391</v>
      </c>
      <c r="G171" s="3">
        <f>Base!P168</f>
        <v>8814.1824041100899</v>
      </c>
      <c r="M171" s="1">
        <f>Scenario2!B168</f>
        <v>145</v>
      </c>
      <c r="N171" s="3">
        <f>Scenario2!E168</f>
        <v>0</v>
      </c>
      <c r="O171" s="3">
        <f>Scenario2!F168</f>
        <v>0</v>
      </c>
      <c r="Q171" s="1">
        <f t="shared" si="2"/>
        <v>145</v>
      </c>
      <c r="R171" s="3">
        <f>Scenario2!O168</f>
        <v>0</v>
      </c>
      <c r="S171" s="3">
        <f>Scenario2!P168</f>
        <v>0</v>
      </c>
      <c r="X171" s="3"/>
    </row>
    <row r="172" spans="1:24" x14ac:dyDescent="0.25">
      <c r="A172" s="1">
        <f>Base!B169</f>
        <v>146</v>
      </c>
      <c r="B172" s="3">
        <f>Base!E169</f>
        <v>7830.1448895282847</v>
      </c>
      <c r="C172" s="3">
        <f>Base!F169</f>
        <v>8898.6564903410763</v>
      </c>
      <c r="E172" s="1">
        <f>Base!B169</f>
        <v>146</v>
      </c>
      <c r="F172" s="121">
        <f>Base!O169</f>
        <v>8479.8484711714282</v>
      </c>
      <c r="G172" s="3">
        <f>Base!P169</f>
        <v>8876.6161961392008</v>
      </c>
      <c r="M172" s="1">
        <f>Scenario2!B169</f>
        <v>146</v>
      </c>
      <c r="N172" s="3">
        <f>Scenario2!E169</f>
        <v>0</v>
      </c>
      <c r="O172" s="3">
        <f>Scenario2!F169</f>
        <v>0</v>
      </c>
      <c r="Q172" s="1">
        <f t="shared" si="2"/>
        <v>146</v>
      </c>
      <c r="R172" s="3">
        <f>Scenario2!O169</f>
        <v>0</v>
      </c>
      <c r="S172" s="3">
        <f>Scenario2!P169</f>
        <v>0</v>
      </c>
      <c r="X172" s="3"/>
    </row>
    <row r="173" spans="1:24" x14ac:dyDescent="0.25">
      <c r="A173" s="1">
        <f>Base!B170</f>
        <v>147</v>
      </c>
      <c r="B173" s="3">
        <f>Base!E170</f>
        <v>7770.8205129260114</v>
      </c>
      <c r="C173" s="3">
        <f>Base!F170</f>
        <v>8957.9808669433496</v>
      </c>
      <c r="E173" s="1">
        <f>Base!B170</f>
        <v>147</v>
      </c>
      <c r="F173" s="121">
        <f>Base!O170</f>
        <v>8416.9724397821083</v>
      </c>
      <c r="G173" s="3">
        <f>Base!P170</f>
        <v>8939.4922275285207</v>
      </c>
      <c r="M173" s="1">
        <f>Scenario2!B170</f>
        <v>147</v>
      </c>
      <c r="N173" s="3">
        <f>Scenario2!E170</f>
        <v>0</v>
      </c>
      <c r="O173" s="3">
        <f>Scenario2!F170</f>
        <v>0</v>
      </c>
      <c r="Q173" s="1">
        <f t="shared" si="2"/>
        <v>147</v>
      </c>
      <c r="R173" s="3">
        <f>Scenario2!O170</f>
        <v>0</v>
      </c>
      <c r="S173" s="3">
        <f>Scenario2!P170</f>
        <v>0</v>
      </c>
      <c r="X173" s="3"/>
    </row>
    <row r="174" spans="1:24" x14ac:dyDescent="0.25">
      <c r="A174" s="1">
        <f>Base!B171</f>
        <v>148</v>
      </c>
      <c r="B174" s="3">
        <f>Base!E171</f>
        <v>7711.1006404797226</v>
      </c>
      <c r="C174" s="3">
        <f>Base!F171</f>
        <v>9017.7007393896383</v>
      </c>
      <c r="E174" s="1">
        <f>Base!B171</f>
        <v>148</v>
      </c>
      <c r="F174" s="121">
        <f>Base!O171</f>
        <v>8353.6510365037811</v>
      </c>
      <c r="G174" s="3">
        <f>Base!P171</f>
        <v>9002.8136308068479</v>
      </c>
      <c r="M174" s="1">
        <f>Scenario2!B171</f>
        <v>148</v>
      </c>
      <c r="N174" s="3">
        <f>Scenario2!E171</f>
        <v>0</v>
      </c>
      <c r="O174" s="3">
        <f>Scenario2!F171</f>
        <v>0</v>
      </c>
      <c r="Q174" s="1">
        <f t="shared" si="2"/>
        <v>148</v>
      </c>
      <c r="R174" s="3">
        <f>Scenario2!O171</f>
        <v>0</v>
      </c>
      <c r="S174" s="3">
        <f>Scenario2!P171</f>
        <v>0</v>
      </c>
      <c r="X174" s="3"/>
    </row>
    <row r="175" spans="1:24" x14ac:dyDescent="0.25">
      <c r="A175" s="1">
        <f>Base!B172</f>
        <v>149</v>
      </c>
      <c r="B175" s="3">
        <f>Base!E172</f>
        <v>7650.9826355504574</v>
      </c>
      <c r="C175" s="3">
        <f>Base!F172</f>
        <v>9077.8187443189036</v>
      </c>
      <c r="E175" s="1">
        <f>Base!B172</f>
        <v>149</v>
      </c>
      <c r="F175" s="121">
        <f>Base!O172</f>
        <v>8289.8811066188991</v>
      </c>
      <c r="G175" s="3">
        <f>Base!P172</f>
        <v>9066.5835606917299</v>
      </c>
      <c r="M175" s="1">
        <f>Scenario2!B172</f>
        <v>149</v>
      </c>
      <c r="N175" s="3">
        <f>Scenario2!E172</f>
        <v>0</v>
      </c>
      <c r="O175" s="3">
        <f>Scenario2!F172</f>
        <v>0</v>
      </c>
      <c r="Q175" s="1">
        <f t="shared" si="2"/>
        <v>149</v>
      </c>
      <c r="R175" s="3">
        <f>Scenario2!O172</f>
        <v>0</v>
      </c>
      <c r="S175" s="3">
        <f>Scenario2!P172</f>
        <v>0</v>
      </c>
      <c r="X175" s="3"/>
    </row>
    <row r="176" spans="1:24" x14ac:dyDescent="0.25">
      <c r="A176" s="1">
        <f>Base!B173</f>
        <v>150</v>
      </c>
      <c r="B176" s="3">
        <f>Base!E173</f>
        <v>7590.463843921666</v>
      </c>
      <c r="C176" s="3">
        <f>Base!F173</f>
        <v>9138.3375359476959</v>
      </c>
      <c r="E176" s="1">
        <f>Base!B173</f>
        <v>150</v>
      </c>
      <c r="F176" s="121">
        <f>Base!O173</f>
        <v>8225.6594730640008</v>
      </c>
      <c r="G176" s="3">
        <f>Base!P173</f>
        <v>9130.8051942466282</v>
      </c>
      <c r="M176" s="1">
        <f>Scenario2!B173</f>
        <v>150</v>
      </c>
      <c r="N176" s="3">
        <f>Scenario2!E173</f>
        <v>0</v>
      </c>
      <c r="O176" s="3">
        <f>Scenario2!F173</f>
        <v>0</v>
      </c>
      <c r="Q176" s="1">
        <f t="shared" si="2"/>
        <v>150</v>
      </c>
      <c r="R176" s="3">
        <f>Scenario2!O173</f>
        <v>0</v>
      </c>
      <c r="S176" s="3">
        <f>Scenario2!P173</f>
        <v>0</v>
      </c>
      <c r="X176" s="3"/>
    </row>
    <row r="177" spans="1:24" x14ac:dyDescent="0.25">
      <c r="A177" s="1">
        <f>Base!B174</f>
        <v>151</v>
      </c>
      <c r="B177" s="3">
        <f>Base!E174</f>
        <v>7529.5415936820136</v>
      </c>
      <c r="C177" s="3">
        <f>Base!F174</f>
        <v>9199.2597861873473</v>
      </c>
      <c r="E177" s="1">
        <f>Base!B174</f>
        <v>151</v>
      </c>
      <c r="F177" s="121">
        <f>Base!O174</f>
        <v>8160.9829362714208</v>
      </c>
      <c r="G177" s="3">
        <f>Base!P174</f>
        <v>9195.4817310392082</v>
      </c>
      <c r="M177" s="1">
        <f>Scenario2!B174</f>
        <v>151</v>
      </c>
      <c r="N177" s="3">
        <f>Scenario2!E174</f>
        <v>0</v>
      </c>
      <c r="O177" s="3">
        <f>Scenario2!F174</f>
        <v>0</v>
      </c>
      <c r="Q177" s="1">
        <f t="shared" si="2"/>
        <v>151</v>
      </c>
      <c r="R177" s="3">
        <f>Scenario2!O174</f>
        <v>0</v>
      </c>
      <c r="S177" s="3">
        <f>Scenario2!P174</f>
        <v>0</v>
      </c>
      <c r="X177" s="3"/>
    </row>
    <row r="178" spans="1:24" x14ac:dyDescent="0.25">
      <c r="A178" s="1">
        <f>Base!B175</f>
        <v>152</v>
      </c>
      <c r="B178" s="3">
        <f>Base!E175</f>
        <v>7468.2131951074307</v>
      </c>
      <c r="C178" s="3">
        <f>Base!F175</f>
        <v>9260.5881847619312</v>
      </c>
      <c r="E178" s="1">
        <f>Base!B175</f>
        <v>152</v>
      </c>
      <c r="F178" s="121">
        <f>Base!O175</f>
        <v>8095.8482740098925</v>
      </c>
      <c r="G178" s="3">
        <f>Base!P175</f>
        <v>9260.6163933007374</v>
      </c>
      <c r="M178" s="1">
        <f>Scenario2!B175</f>
        <v>152</v>
      </c>
      <c r="N178" s="3">
        <f>Scenario2!E175</f>
        <v>0</v>
      </c>
      <c r="O178" s="3">
        <f>Scenario2!F175</f>
        <v>0</v>
      </c>
      <c r="Q178" s="1">
        <f t="shared" si="2"/>
        <v>152</v>
      </c>
      <c r="R178" s="3">
        <f>Scenario2!O175</f>
        <v>0</v>
      </c>
      <c r="S178" s="3">
        <f>Scenario2!P175</f>
        <v>0</v>
      </c>
      <c r="X178" s="3"/>
    </row>
    <row r="179" spans="1:24" x14ac:dyDescent="0.25">
      <c r="A179" s="1">
        <f>Base!B176</f>
        <v>153</v>
      </c>
      <c r="B179" s="3">
        <f>Base!E176</f>
        <v>7406.475940542352</v>
      </c>
      <c r="C179" s="3">
        <f>Base!F176</f>
        <v>9322.325439327009</v>
      </c>
      <c r="E179" s="1">
        <f>Base!B176</f>
        <v>153</v>
      </c>
      <c r="F179" s="121">
        <f>Base!O176</f>
        <v>8030.2522412240123</v>
      </c>
      <c r="G179" s="3">
        <f>Base!P176</f>
        <v>9326.2124260866167</v>
      </c>
      <c r="M179" s="1">
        <f>Scenario2!B176</f>
        <v>153</v>
      </c>
      <c r="N179" s="3">
        <f>Scenario2!E176</f>
        <v>0</v>
      </c>
      <c r="O179" s="3">
        <f>Scenario2!F176</f>
        <v>0</v>
      </c>
      <c r="Q179" s="1">
        <f t="shared" si="2"/>
        <v>153</v>
      </c>
      <c r="R179" s="3">
        <f>Scenario2!O176</f>
        <v>0</v>
      </c>
      <c r="S179" s="3">
        <f>Scenario2!P176</f>
        <v>0</v>
      </c>
      <c r="X179" s="3"/>
    </row>
    <row r="180" spans="1:24" x14ac:dyDescent="0.25">
      <c r="A180" s="1">
        <f>Base!B177</f>
        <v>154</v>
      </c>
      <c r="B180" s="3">
        <f>Base!E177</f>
        <v>7344.3271042801725</v>
      </c>
      <c r="C180" s="3">
        <f>Base!F177</f>
        <v>9384.4742755891893</v>
      </c>
      <c r="E180" s="1">
        <f>Base!B177</f>
        <v>154</v>
      </c>
      <c r="F180" s="121">
        <f>Base!O177</f>
        <v>7964.1915698725652</v>
      </c>
      <c r="G180" s="3">
        <f>Base!P177</f>
        <v>9392.2730974380647</v>
      </c>
      <c r="M180" s="1">
        <f>Scenario2!B177</f>
        <v>154</v>
      </c>
      <c r="N180" s="3">
        <f>Scenario2!E177</f>
        <v>0</v>
      </c>
      <c r="O180" s="3">
        <f>Scenario2!F177</f>
        <v>0</v>
      </c>
      <c r="Q180" s="1">
        <f t="shared" si="2"/>
        <v>154</v>
      </c>
      <c r="R180" s="3">
        <f>Scenario2!O177</f>
        <v>0</v>
      </c>
      <c r="S180" s="3">
        <f>Scenario2!P177</f>
        <v>0</v>
      </c>
      <c r="X180" s="3"/>
    </row>
    <row r="181" spans="1:24" x14ac:dyDescent="0.25">
      <c r="A181" s="1">
        <f>Base!B178</f>
        <v>155</v>
      </c>
      <c r="B181" s="3">
        <f>Base!E178</f>
        <v>7281.7639424429108</v>
      </c>
      <c r="C181" s="3">
        <f>Base!F178</f>
        <v>9447.0374374264502</v>
      </c>
      <c r="E181" s="1">
        <f>Base!B178</f>
        <v>155</v>
      </c>
      <c r="F181" s="121">
        <f>Base!O178</f>
        <v>7897.6629687657123</v>
      </c>
      <c r="G181" s="3">
        <f>Base!P178</f>
        <v>9458.8016985449176</v>
      </c>
      <c r="M181" s="1">
        <f>Scenario2!B178</f>
        <v>155</v>
      </c>
      <c r="N181" s="3">
        <f>Scenario2!E178</f>
        <v>0</v>
      </c>
      <c r="O181" s="3">
        <f>Scenario2!F178</f>
        <v>0</v>
      </c>
      <c r="Q181" s="1">
        <f t="shared" si="2"/>
        <v>155</v>
      </c>
      <c r="R181" s="3">
        <f>Scenario2!O178</f>
        <v>0</v>
      </c>
      <c r="S181" s="3">
        <f>Scenario2!P178</f>
        <v>0</v>
      </c>
      <c r="X181" s="3"/>
    </row>
    <row r="182" spans="1:24" x14ac:dyDescent="0.25">
      <c r="A182" s="1">
        <f>Base!B179</f>
        <v>156</v>
      </c>
      <c r="B182" s="3">
        <f>Base!E179</f>
        <v>7218.7836928600682</v>
      </c>
      <c r="C182" s="3">
        <f>Base!F179</f>
        <v>9510.0176870092928</v>
      </c>
      <c r="E182" s="1">
        <f>Base!B179</f>
        <v>156</v>
      </c>
      <c r="F182" s="121">
        <f>Base!O179</f>
        <v>7830.6631234010192</v>
      </c>
      <c r="G182" s="3">
        <f>Base!P179</f>
        <v>9525.8015439096089</v>
      </c>
      <c r="M182" s="1">
        <f>Scenario2!B179</f>
        <v>156</v>
      </c>
      <c r="N182" s="3">
        <f>Scenario2!E179</f>
        <v>0</v>
      </c>
      <c r="O182" s="3">
        <f>Scenario2!F179</f>
        <v>0</v>
      </c>
      <c r="Q182" s="1">
        <f t="shared" si="2"/>
        <v>156</v>
      </c>
      <c r="R182" s="3">
        <f>Scenario2!O179</f>
        <v>0</v>
      </c>
      <c r="S182" s="3">
        <f>Scenario2!P179</f>
        <v>0</v>
      </c>
      <c r="X182" s="3"/>
    </row>
    <row r="183" spans="1:24" x14ac:dyDescent="0.25">
      <c r="A183" s="1">
        <f>Base!B180</f>
        <v>157</v>
      </c>
      <c r="B183" s="3">
        <f>Base!E180</f>
        <v>7155.3835749466734</v>
      </c>
      <c r="C183" s="3">
        <f>Base!F180</f>
        <v>9573.4178049226866</v>
      </c>
      <c r="E183" s="1">
        <f>Base!B180</f>
        <v>157</v>
      </c>
      <c r="F183" s="121">
        <f>Base!O180</f>
        <v>7763.1886957983261</v>
      </c>
      <c r="G183" s="3">
        <f>Base!P180</f>
        <v>9593.2759715123029</v>
      </c>
      <c r="M183" s="1">
        <f>Scenario2!B180</f>
        <v>157</v>
      </c>
      <c r="N183" s="3">
        <f>Scenario2!E180</f>
        <v>0</v>
      </c>
      <c r="O183" s="3">
        <f>Scenario2!F180</f>
        <v>0</v>
      </c>
      <c r="Q183" s="1">
        <f t="shared" si="2"/>
        <v>157</v>
      </c>
      <c r="R183" s="3">
        <f>Scenario2!O180</f>
        <v>0</v>
      </c>
      <c r="S183" s="3">
        <f>Scenario2!P180</f>
        <v>0</v>
      </c>
      <c r="X183" s="3"/>
    </row>
    <row r="184" spans="1:24" x14ac:dyDescent="0.25">
      <c r="A184" s="1">
        <f>Base!B181</f>
        <v>158</v>
      </c>
      <c r="B184" s="3">
        <f>Base!E181</f>
        <v>7091.5607895805224</v>
      </c>
      <c r="C184" s="3">
        <f>Base!F181</f>
        <v>9637.2405902888386</v>
      </c>
      <c r="E184" s="1">
        <f>Base!B181</f>
        <v>158</v>
      </c>
      <c r="F184" s="121">
        <f>Base!O181</f>
        <v>7695.2363243334466</v>
      </c>
      <c r="G184" s="3">
        <f>Base!P181</f>
        <v>9661.2283429771815</v>
      </c>
      <c r="M184" s="1">
        <f>Scenario2!B181</f>
        <v>158</v>
      </c>
      <c r="N184" s="3">
        <f>Scenario2!E181</f>
        <v>0</v>
      </c>
      <c r="O184" s="3">
        <f>Scenario2!F181</f>
        <v>0</v>
      </c>
      <c r="Q184" s="1">
        <f t="shared" si="2"/>
        <v>158</v>
      </c>
      <c r="R184" s="3">
        <f>Scenario2!O181</f>
        <v>0</v>
      </c>
      <c r="S184" s="3">
        <f>Scenario2!P181</f>
        <v>0</v>
      </c>
      <c r="X184" s="3"/>
    </row>
    <row r="185" spans="1:24" x14ac:dyDescent="0.25">
      <c r="A185" s="1">
        <f>Base!B182</f>
        <v>159</v>
      </c>
      <c r="B185" s="3">
        <f>Base!E182</f>
        <v>7027.3125189785978</v>
      </c>
      <c r="C185" s="3">
        <f>Base!F182</f>
        <v>9701.488860890764</v>
      </c>
      <c r="E185" s="1">
        <f>Base!B182</f>
        <v>159</v>
      </c>
      <c r="F185" s="121">
        <f>Base!O182</f>
        <v>7626.802623570692</v>
      </c>
      <c r="G185" s="3">
        <f>Base!P182</f>
        <v>9729.6620437399361</v>
      </c>
      <c r="M185" s="1">
        <f>Scenario2!B182</f>
        <v>159</v>
      </c>
      <c r="N185" s="3">
        <f>Scenario2!E182</f>
        <v>0</v>
      </c>
      <c r="O185" s="3">
        <f>Scenario2!F182</f>
        <v>0</v>
      </c>
      <c r="Q185" s="1">
        <f t="shared" si="2"/>
        <v>159</v>
      </c>
      <c r="R185" s="3">
        <f>Scenario2!O182</f>
        <v>0</v>
      </c>
      <c r="S185" s="3">
        <f>Scenario2!P182</f>
        <v>0</v>
      </c>
      <c r="X185" s="3"/>
    </row>
    <row r="186" spans="1:24" x14ac:dyDescent="0.25">
      <c r="A186" s="1">
        <f>Base!B183</f>
        <v>160</v>
      </c>
      <c r="B186" s="3">
        <f>Base!E183</f>
        <v>6962.6359265726596</v>
      </c>
      <c r="C186" s="3">
        <f>Base!F183</f>
        <v>9766.1654532967004</v>
      </c>
      <c r="E186" s="1">
        <f>Base!B183</f>
        <v>160</v>
      </c>
      <c r="F186" s="121">
        <f>Base!O183</f>
        <v>7557.8841840942005</v>
      </c>
      <c r="G186" s="3">
        <f>Base!P183</f>
        <v>9798.5804832164285</v>
      </c>
      <c r="M186" s="1">
        <f>Scenario2!B183</f>
        <v>160</v>
      </c>
      <c r="N186" s="3">
        <f>Scenario2!E183</f>
        <v>0</v>
      </c>
      <c r="O186" s="3">
        <f>Scenario2!F183</f>
        <v>0</v>
      </c>
      <c r="Q186" s="1">
        <f t="shared" si="2"/>
        <v>160</v>
      </c>
      <c r="R186" s="3">
        <f>Scenario2!O183</f>
        <v>0</v>
      </c>
      <c r="S186" s="3">
        <f>Scenario2!P183</f>
        <v>0</v>
      </c>
      <c r="X186" s="3"/>
    </row>
    <row r="187" spans="1:24" x14ac:dyDescent="0.25">
      <c r="A187" s="1">
        <f>Base!B184</f>
        <v>161</v>
      </c>
      <c r="B187" s="3">
        <f>Base!E184</f>
        <v>6897.5281568840146</v>
      </c>
      <c r="C187" s="3">
        <f>Base!F184</f>
        <v>9831.2732229853464</v>
      </c>
      <c r="E187" s="1">
        <f>Base!B184</f>
        <v>161</v>
      </c>
      <c r="F187" s="121">
        <f>Base!O184</f>
        <v>7488.4775723380844</v>
      </c>
      <c r="G187" s="3">
        <f>Base!P184</f>
        <v>9867.9870949725446</v>
      </c>
      <c r="M187" s="1">
        <f>Scenario2!B184</f>
        <v>161</v>
      </c>
      <c r="N187" s="3">
        <f>Scenario2!E184</f>
        <v>0</v>
      </c>
      <c r="O187" s="3">
        <f>Scenario2!F184</f>
        <v>0</v>
      </c>
      <c r="Q187" s="1">
        <f t="shared" si="2"/>
        <v>161</v>
      </c>
      <c r="R187" s="3">
        <f>Scenario2!O184</f>
        <v>0</v>
      </c>
      <c r="S187" s="3">
        <f>Scenario2!P184</f>
        <v>0</v>
      </c>
      <c r="X187" s="3"/>
    </row>
    <row r="188" spans="1:24" x14ac:dyDescent="0.25">
      <c r="A188" s="1">
        <f>Base!B185</f>
        <v>162</v>
      </c>
      <c r="B188" s="3">
        <f>Base!E185</f>
        <v>6831.9863353974451</v>
      </c>
      <c r="C188" s="3">
        <f>Base!F185</f>
        <v>9896.8150444719158</v>
      </c>
      <c r="E188" s="1">
        <f>Base!B185</f>
        <v>162</v>
      </c>
      <c r="F188" s="121">
        <f>Base!O185</f>
        <v>7418.5793304153631</v>
      </c>
      <c r="G188" s="3">
        <f>Base!P185</f>
        <v>9937.8853368952659</v>
      </c>
      <c r="M188" s="1">
        <f>Scenario2!B185</f>
        <v>162</v>
      </c>
      <c r="N188" s="3">
        <f>Scenario2!E185</f>
        <v>0</v>
      </c>
      <c r="O188" s="3">
        <f>Scenario2!F185</f>
        <v>0</v>
      </c>
      <c r="Q188" s="1">
        <f t="shared" si="2"/>
        <v>162</v>
      </c>
      <c r="R188" s="3">
        <f>Scenario2!O185</f>
        <v>0</v>
      </c>
      <c r="S188" s="3">
        <f>Scenario2!P185</f>
        <v>0</v>
      </c>
      <c r="X188" s="3"/>
    </row>
    <row r="189" spans="1:24" x14ac:dyDescent="0.25">
      <c r="A189" s="1">
        <f>Base!B186</f>
        <v>163</v>
      </c>
      <c r="B189" s="3">
        <f>Base!E186</f>
        <v>6766.0075684342992</v>
      </c>
      <c r="C189" s="3">
        <f>Base!F186</f>
        <v>9962.7938114350618</v>
      </c>
      <c r="E189" s="1">
        <f>Base!B186</f>
        <v>163</v>
      </c>
      <c r="F189" s="121">
        <f>Base!O186</f>
        <v>7348.1859759456884</v>
      </c>
      <c r="G189" s="3">
        <f>Base!P186</f>
        <v>10008.27869136494</v>
      </c>
      <c r="M189" s="1">
        <f>Scenario2!B186</f>
        <v>163</v>
      </c>
      <c r="N189" s="3">
        <f>Scenario2!E186</f>
        <v>0</v>
      </c>
      <c r="O189" s="3">
        <f>Scenario2!F186</f>
        <v>0</v>
      </c>
      <c r="Q189" s="1">
        <f t="shared" si="2"/>
        <v>163</v>
      </c>
      <c r="R189" s="3">
        <f>Scenario2!O186</f>
        <v>0</v>
      </c>
      <c r="S189" s="3">
        <f>Scenario2!P186</f>
        <v>0</v>
      </c>
      <c r="X189" s="3"/>
    </row>
    <row r="190" spans="1:24" x14ac:dyDescent="0.25">
      <c r="A190" s="1">
        <f>Base!B187</f>
        <v>164</v>
      </c>
      <c r="B190" s="3">
        <f>Base!E187</f>
        <v>6699.5889430247325</v>
      </c>
      <c r="C190" s="3">
        <f>Base!F187</f>
        <v>10029.212436844628</v>
      </c>
      <c r="E190" s="1">
        <f>Base!B187</f>
        <v>164</v>
      </c>
      <c r="F190" s="121">
        <f>Base!O187</f>
        <v>7277.2940018818535</v>
      </c>
      <c r="G190" s="3">
        <f>Base!P187</f>
        <v>10079.170665428775</v>
      </c>
      <c r="M190" s="1">
        <f>Scenario2!B187</f>
        <v>164</v>
      </c>
      <c r="N190" s="3">
        <f>Scenario2!E187</f>
        <v>0</v>
      </c>
      <c r="O190" s="3">
        <f>Scenario2!F187</f>
        <v>0</v>
      </c>
      <c r="Q190" s="1">
        <f t="shared" si="2"/>
        <v>164</v>
      </c>
      <c r="R190" s="3">
        <f>Scenario2!O187</f>
        <v>0</v>
      </c>
      <c r="S190" s="3">
        <f>Scenario2!P187</f>
        <v>0</v>
      </c>
      <c r="X190" s="3"/>
    </row>
    <row r="191" spans="1:24" x14ac:dyDescent="0.25">
      <c r="A191" s="1">
        <f>Base!B188</f>
        <v>165</v>
      </c>
      <c r="B191" s="3">
        <f>Base!E188</f>
        <v>6632.7275267791019</v>
      </c>
      <c r="C191" s="3">
        <f>Base!F188</f>
        <v>10096.07385309026</v>
      </c>
      <c r="E191" s="1">
        <f>Base!B188</f>
        <v>165</v>
      </c>
      <c r="F191" s="121">
        <f>Base!O188</f>
        <v>7205.8998763350664</v>
      </c>
      <c r="G191" s="3">
        <f>Base!P188</f>
        <v>10150.564790975563</v>
      </c>
      <c r="M191" s="1">
        <f>Scenario2!B188</f>
        <v>165</v>
      </c>
      <c r="N191" s="3">
        <f>Scenario2!E188</f>
        <v>0</v>
      </c>
      <c r="O191" s="3">
        <f>Scenario2!F188</f>
        <v>0</v>
      </c>
      <c r="Q191" s="1">
        <f t="shared" si="2"/>
        <v>165</v>
      </c>
      <c r="R191" s="3">
        <f>Scenario2!O188</f>
        <v>0</v>
      </c>
      <c r="S191" s="3">
        <f>Scenario2!P188</f>
        <v>0</v>
      </c>
      <c r="X191" s="3"/>
    </row>
    <row r="192" spans="1:24" x14ac:dyDescent="0.25">
      <c r="A192" s="1">
        <f>Base!B189</f>
        <v>166</v>
      </c>
      <c r="B192" s="3">
        <f>Base!E189</f>
        <v>6565.4203677584992</v>
      </c>
      <c r="C192" s="3">
        <f>Base!F189</f>
        <v>10163.381012110862</v>
      </c>
      <c r="E192" s="1">
        <f>Base!B189</f>
        <v>166</v>
      </c>
      <c r="F192" s="121">
        <f>Base!O189</f>
        <v>7134.0000423989895</v>
      </c>
      <c r="G192" s="3">
        <f>Base!P189</f>
        <v>10222.464624911639</v>
      </c>
      <c r="M192" s="1">
        <f>Scenario2!B189</f>
        <v>166</v>
      </c>
      <c r="N192" s="3">
        <f>Scenario2!E189</f>
        <v>0</v>
      </c>
      <c r="O192" s="3">
        <f>Scenario2!F189</f>
        <v>0</v>
      </c>
      <c r="Q192" s="1">
        <f t="shared" si="2"/>
        <v>166</v>
      </c>
      <c r="R192" s="3">
        <f>Scenario2!O189</f>
        <v>0</v>
      </c>
      <c r="S192" s="3">
        <f>Scenario2!P189</f>
        <v>0</v>
      </c>
      <c r="X192" s="3"/>
    </row>
    <row r="193" spans="1:24" x14ac:dyDescent="0.25">
      <c r="A193" s="1">
        <f>Base!B190</f>
        <v>167</v>
      </c>
      <c r="B193" s="3">
        <f>Base!E190</f>
        <v>6497.6644943444271</v>
      </c>
      <c r="C193" s="3">
        <f>Base!F190</f>
        <v>10231.136885524935</v>
      </c>
      <c r="E193" s="1">
        <f>Base!B190</f>
        <v>167</v>
      </c>
      <c r="F193" s="121">
        <f>Base!O190</f>
        <v>7061.5909179725322</v>
      </c>
      <c r="G193" s="3">
        <f>Base!P190</f>
        <v>10294.873749338098</v>
      </c>
      <c r="M193" s="1">
        <f>Scenario2!B190</f>
        <v>167</v>
      </c>
      <c r="N193" s="3">
        <f>Scenario2!E190</f>
        <v>0</v>
      </c>
      <c r="O193" s="3">
        <f>Scenario2!F190</f>
        <v>0</v>
      </c>
      <c r="Q193" s="1">
        <f t="shared" si="2"/>
        <v>167</v>
      </c>
      <c r="R193" s="3">
        <f>Scenario2!O190</f>
        <v>0</v>
      </c>
      <c r="S193" s="3">
        <f>Scenario2!P190</f>
        <v>0</v>
      </c>
      <c r="X193" s="3"/>
    </row>
    <row r="194" spans="1:24" x14ac:dyDescent="0.25">
      <c r="A194" s="1">
        <f>Base!B191</f>
        <v>168</v>
      </c>
      <c r="B194" s="3">
        <f>Base!E191</f>
        <v>6429.4569151075939</v>
      </c>
      <c r="C194" s="3">
        <f>Base!F191</f>
        <v>10299.344464761767</v>
      </c>
      <c r="E194" s="1">
        <f>Base!B191</f>
        <v>168</v>
      </c>
      <c r="F194" s="121">
        <f>Base!O191</f>
        <v>6988.668895581387</v>
      </c>
      <c r="G194" s="3">
        <f>Base!P191</f>
        <v>10367.795771729241</v>
      </c>
      <c r="M194" s="1">
        <f>Scenario2!B191</f>
        <v>168</v>
      </c>
      <c r="N194" s="3">
        <f>Scenario2!E191</f>
        <v>0</v>
      </c>
      <c r="O194" s="3">
        <f>Scenario2!F191</f>
        <v>0</v>
      </c>
      <c r="Q194" s="1">
        <f t="shared" si="2"/>
        <v>168</v>
      </c>
      <c r="R194" s="3">
        <f>Scenario2!O191</f>
        <v>0</v>
      </c>
      <c r="S194" s="3">
        <f>Scenario2!P191</f>
        <v>0</v>
      </c>
      <c r="X194" s="3"/>
    </row>
    <row r="195" spans="1:24" x14ac:dyDescent="0.25">
      <c r="A195" s="1">
        <f>Base!B192</f>
        <v>169</v>
      </c>
      <c r="B195" s="3">
        <f>Base!E192</f>
        <v>6360.7946186758491</v>
      </c>
      <c r="C195" s="3">
        <f>Base!F192</f>
        <v>10368.006761193512</v>
      </c>
      <c r="E195" s="1">
        <f>Base!B192</f>
        <v>169</v>
      </c>
      <c r="F195" s="121">
        <f>Base!O192</f>
        <v>6915.2303421983052</v>
      </c>
      <c r="G195" s="3">
        <f>Base!P192</f>
        <v>10441.234325112324</v>
      </c>
      <c r="M195" s="1">
        <f>Scenario2!B192</f>
        <v>169</v>
      </c>
      <c r="N195" s="3">
        <f>Scenario2!E192</f>
        <v>0</v>
      </c>
      <c r="O195" s="3">
        <f>Scenario2!F192</f>
        <v>0</v>
      </c>
      <c r="Q195" s="1">
        <f t="shared" si="2"/>
        <v>169</v>
      </c>
      <c r="R195" s="3">
        <f>Scenario2!O192</f>
        <v>0</v>
      </c>
      <c r="S195" s="3">
        <f>Scenario2!P192</f>
        <v>0</v>
      </c>
      <c r="X195" s="3"/>
    </row>
    <row r="196" spans="1:24" x14ac:dyDescent="0.25">
      <c r="A196" s="1">
        <f>Base!B193</f>
        <v>170</v>
      </c>
      <c r="B196" s="3">
        <f>Base!E193</f>
        <v>6291.6745736012253</v>
      </c>
      <c r="C196" s="3">
        <f>Base!F193</f>
        <v>10437.126806268136</v>
      </c>
      <c r="E196" s="1">
        <f>Base!B193</f>
        <v>170</v>
      </c>
      <c r="F196" s="121">
        <f>Base!O193</f>
        <v>6841.2715990620936</v>
      </c>
      <c r="G196" s="3">
        <f>Base!P193</f>
        <v>10515.193068248536</v>
      </c>
      <c r="M196" s="1">
        <f>Scenario2!B193</f>
        <v>170</v>
      </c>
      <c r="N196" s="3">
        <f>Scenario2!E193</f>
        <v>0</v>
      </c>
      <c r="O196" s="3">
        <f>Scenario2!F193</f>
        <v>0</v>
      </c>
      <c r="Q196" s="1">
        <f t="shared" si="2"/>
        <v>170</v>
      </c>
      <c r="R196" s="3">
        <f>Scenario2!O193</f>
        <v>0</v>
      </c>
      <c r="S196" s="3">
        <f>Scenario2!P193</f>
        <v>0</v>
      </c>
      <c r="X196" s="3"/>
    </row>
    <row r="197" spans="1:24" x14ac:dyDescent="0.25">
      <c r="A197" s="1">
        <f>Base!B194</f>
        <v>171</v>
      </c>
      <c r="B197" s="3">
        <f>Base!E194</f>
        <v>6222.0937282261048</v>
      </c>
      <c r="C197" s="3">
        <f>Base!F194</f>
        <v>10506.707651643257</v>
      </c>
      <c r="E197" s="1">
        <f>Base!B194</f>
        <v>171</v>
      </c>
      <c r="F197" s="121">
        <f>Base!O194</f>
        <v>6766.7889814953323</v>
      </c>
      <c r="G197" s="3">
        <f>Base!P194</f>
        <v>10589.675685815297</v>
      </c>
      <c r="M197" s="1">
        <f>Scenario2!B194</f>
        <v>171</v>
      </c>
      <c r="N197" s="3">
        <f>Scenario2!E194</f>
        <v>0</v>
      </c>
      <c r="O197" s="3">
        <f>Scenario2!F194</f>
        <v>0</v>
      </c>
      <c r="Q197" s="1">
        <f t="shared" si="2"/>
        <v>171</v>
      </c>
      <c r="R197" s="3">
        <f>Scenario2!O194</f>
        <v>0</v>
      </c>
      <c r="S197" s="3">
        <f>Scenario2!P194</f>
        <v>0</v>
      </c>
      <c r="X197" s="3"/>
    </row>
    <row r="198" spans="1:24" x14ac:dyDescent="0.25">
      <c r="A198" s="1">
        <f>Base!B195</f>
        <v>172</v>
      </c>
      <c r="B198" s="3">
        <f>Base!E195</f>
        <v>6152.0490105484832</v>
      </c>
      <c r="C198" s="3">
        <f>Base!F195</f>
        <v>10576.752369320879</v>
      </c>
      <c r="E198" s="1">
        <f>Base!B195</f>
        <v>172</v>
      </c>
      <c r="F198" s="121">
        <f>Base!O195</f>
        <v>6691.7787787208081</v>
      </c>
      <c r="G198" s="3">
        <f>Base!P195</f>
        <v>10664.685888589822</v>
      </c>
      <c r="M198" s="1">
        <f>Scenario2!B195</f>
        <v>172</v>
      </c>
      <c r="N198" s="3">
        <f>Scenario2!E195</f>
        <v>0</v>
      </c>
      <c r="O198" s="3">
        <f>Scenario2!F195</f>
        <v>0</v>
      </c>
      <c r="Q198" s="1">
        <f t="shared" si="2"/>
        <v>172</v>
      </c>
      <c r="R198" s="3">
        <f>Scenario2!O195</f>
        <v>0</v>
      </c>
      <c r="S198" s="3">
        <f>Scenario2!P195</f>
        <v>0</v>
      </c>
      <c r="X198" s="3"/>
    </row>
    <row r="199" spans="1:24" x14ac:dyDescent="0.25">
      <c r="A199" s="1">
        <f>Base!B196</f>
        <v>173</v>
      </c>
      <c r="B199" s="3">
        <f>Base!E196</f>
        <v>6081.5373280863441</v>
      </c>
      <c r="C199" s="3">
        <f>Base!F196</f>
        <v>10647.264051783017</v>
      </c>
      <c r="E199" s="1">
        <f>Base!B196</f>
        <v>173</v>
      </c>
      <c r="F199" s="121">
        <f>Base!O196</f>
        <v>6616.2372536766297</v>
      </c>
      <c r="G199" s="3">
        <f>Base!P196</f>
        <v>10740.227413633998</v>
      </c>
      <c r="M199" s="1">
        <f>Scenario2!B196</f>
        <v>173</v>
      </c>
      <c r="N199" s="3">
        <f>Scenario2!E196</f>
        <v>0</v>
      </c>
      <c r="O199" s="3">
        <f>Scenario2!F196</f>
        <v>0</v>
      </c>
      <c r="Q199" s="1">
        <f t="shared" si="2"/>
        <v>173</v>
      </c>
      <c r="R199" s="3">
        <f>Scenario2!O196</f>
        <v>0</v>
      </c>
      <c r="S199" s="3">
        <f>Scenario2!P196</f>
        <v>0</v>
      </c>
      <c r="X199" s="3"/>
    </row>
    <row r="200" spans="1:24" x14ac:dyDescent="0.25">
      <c r="A200" s="1">
        <f>Base!B197</f>
        <v>174</v>
      </c>
      <c r="B200" s="3">
        <f>Base!E197</f>
        <v>6010.5555677411239</v>
      </c>
      <c r="C200" s="3">
        <f>Base!F197</f>
        <v>10718.245812128236</v>
      </c>
      <c r="E200" s="1">
        <f>Base!B197</f>
        <v>174</v>
      </c>
      <c r="F200" s="121">
        <f>Base!O197</f>
        <v>6540.1606428300556</v>
      </c>
      <c r="G200" s="3">
        <f>Base!P197</f>
        <v>10816.304024480574</v>
      </c>
      <c r="M200" s="1">
        <f>Scenario2!B197</f>
        <v>174</v>
      </c>
      <c r="N200" s="3">
        <f>Scenario2!E197</f>
        <v>0</v>
      </c>
      <c r="O200" s="3">
        <f>Scenario2!F197</f>
        <v>0</v>
      </c>
      <c r="Q200" s="1">
        <f t="shared" si="2"/>
        <v>174</v>
      </c>
      <c r="R200" s="3">
        <f>Scenario2!O197</f>
        <v>0</v>
      </c>
      <c r="S200" s="3">
        <f>Scenario2!P197</f>
        <v>0</v>
      </c>
      <c r="X200" s="3"/>
    </row>
    <row r="201" spans="1:24" x14ac:dyDescent="0.25">
      <c r="A201" s="1">
        <f>Base!B198</f>
        <v>175</v>
      </c>
      <c r="B201" s="3">
        <f>Base!E198</f>
        <v>5939.1005956602694</v>
      </c>
      <c r="C201" s="3">
        <f>Base!F198</f>
        <v>10789.700784209092</v>
      </c>
      <c r="E201" s="1">
        <f>Base!B198</f>
        <v>175</v>
      </c>
      <c r="F201" s="121">
        <f>Base!O198</f>
        <v>6463.5451559899848</v>
      </c>
      <c r="G201" s="3">
        <f>Base!P198</f>
        <v>10892.919511320644</v>
      </c>
      <c r="M201" s="1">
        <f>Scenario2!B198</f>
        <v>175</v>
      </c>
      <c r="N201" s="3">
        <f>Scenario2!E198</f>
        <v>0</v>
      </c>
      <c r="O201" s="3">
        <f>Scenario2!F198</f>
        <v>0</v>
      </c>
      <c r="Q201" s="1">
        <f t="shared" si="2"/>
        <v>175</v>
      </c>
      <c r="R201" s="3">
        <f>Scenario2!O198</f>
        <v>0</v>
      </c>
      <c r="S201" s="3">
        <f>Scenario2!P198</f>
        <v>0</v>
      </c>
      <c r="X201" s="3"/>
    </row>
    <row r="202" spans="1:24" x14ac:dyDescent="0.25">
      <c r="A202" s="1">
        <f>Base!B199</f>
        <v>176</v>
      </c>
      <c r="B202" s="3">
        <f>Base!E199</f>
        <v>5867.1692570988762</v>
      </c>
      <c r="C202" s="3">
        <f>Base!F199</f>
        <v>10861.632122770485</v>
      </c>
      <c r="E202" s="1">
        <f>Base!B199</f>
        <v>176</v>
      </c>
      <c r="F202" s="121">
        <f>Base!O199</f>
        <v>6386.3869761181304</v>
      </c>
      <c r="G202" s="3">
        <f>Base!P199</f>
        <v>10970.077691192499</v>
      </c>
      <c r="M202" s="1">
        <f>Scenario2!B199</f>
        <v>176</v>
      </c>
      <c r="N202" s="3">
        <f>Scenario2!E199</f>
        <v>0</v>
      </c>
      <c r="O202" s="3">
        <f>Scenario2!F199</f>
        <v>0</v>
      </c>
      <c r="Q202" s="1">
        <f t="shared" si="2"/>
        <v>176</v>
      </c>
      <c r="R202" s="3">
        <f>Scenario2!O199</f>
        <v>0</v>
      </c>
      <c r="S202" s="3">
        <f>Scenario2!P199</f>
        <v>0</v>
      </c>
      <c r="X202" s="3"/>
    </row>
    <row r="203" spans="1:24" x14ac:dyDescent="0.25">
      <c r="A203" s="1">
        <f>Base!B200</f>
        <v>177</v>
      </c>
      <c r="B203" s="3">
        <f>Base!E200</f>
        <v>5794.7583762804061</v>
      </c>
      <c r="C203" s="3">
        <f>Base!F200</f>
        <v>10934.043003588955</v>
      </c>
      <c r="E203" s="1">
        <f>Base!B200</f>
        <v>177</v>
      </c>
      <c r="F203" s="121">
        <f>Base!O200</f>
        <v>6308.68225913885</v>
      </c>
      <c r="G203" s="3">
        <f>Base!P200</f>
        <v>11047.782408171779</v>
      </c>
      <c r="M203" s="1">
        <f>Scenario2!B200</f>
        <v>177</v>
      </c>
      <c r="N203" s="3">
        <f>Scenario2!E200</f>
        <v>0</v>
      </c>
      <c r="O203" s="3">
        <f>Scenario2!F200</f>
        <v>0</v>
      </c>
      <c r="Q203" s="1">
        <f t="shared" si="2"/>
        <v>177</v>
      </c>
      <c r="R203" s="3">
        <f>Scenario2!O200</f>
        <v>0</v>
      </c>
      <c r="S203" s="3">
        <f>Scenario2!P200</f>
        <v>0</v>
      </c>
      <c r="X203" s="3"/>
    </row>
    <row r="204" spans="1:24" x14ac:dyDescent="0.25">
      <c r="A204" s="1">
        <f>Base!B201</f>
        <v>178</v>
      </c>
      <c r="B204" s="3">
        <f>Base!E201</f>
        <v>5721.8647562564793</v>
      </c>
      <c r="C204" s="3">
        <f>Base!F201</f>
        <v>11006.936623612881</v>
      </c>
      <c r="E204" s="1">
        <f>Base!B201</f>
        <v>178</v>
      </c>
      <c r="F204" s="121">
        <f>Base!O201</f>
        <v>6230.427133747633</v>
      </c>
      <c r="G204" s="3">
        <f>Base!P201</f>
        <v>11126.037533562996</v>
      </c>
      <c r="M204" s="1">
        <f>Scenario2!B201</f>
        <v>178</v>
      </c>
      <c r="N204" s="3">
        <f>Scenario2!E201</f>
        <v>0</v>
      </c>
      <c r="O204" s="3">
        <f>Scenario2!F201</f>
        <v>0</v>
      </c>
      <c r="Q204" s="1">
        <f t="shared" si="2"/>
        <v>178</v>
      </c>
      <c r="R204" s="3">
        <f>Scenario2!O201</f>
        <v>0</v>
      </c>
      <c r="S204" s="3">
        <f>Scenario2!P201</f>
        <v>0</v>
      </c>
      <c r="X204" s="3"/>
    </row>
    <row r="205" spans="1:24" x14ac:dyDescent="0.25">
      <c r="A205" s="1">
        <f>Base!B202</f>
        <v>179</v>
      </c>
      <c r="B205" s="3">
        <f>Base!E202</f>
        <v>5648.4851787657271</v>
      </c>
      <c r="C205" s="3">
        <f>Base!F202</f>
        <v>11080.316201103633</v>
      </c>
      <c r="E205" s="1">
        <f>Base!B202</f>
        <v>179</v>
      </c>
      <c r="F205" s="121">
        <f>Base!O202</f>
        <v>6151.6177012182288</v>
      </c>
      <c r="G205" s="3">
        <f>Base!P202</f>
        <v>11204.8469660924</v>
      </c>
      <c r="M205" s="1">
        <f>Scenario2!B202</f>
        <v>179</v>
      </c>
      <c r="N205" s="3">
        <f>Scenario2!E202</f>
        <v>0</v>
      </c>
      <c r="O205" s="3">
        <f>Scenario2!F202</f>
        <v>0</v>
      </c>
      <c r="Q205" s="1">
        <f t="shared" si="2"/>
        <v>179</v>
      </c>
      <c r="R205" s="3">
        <f>Scenario2!O202</f>
        <v>0</v>
      </c>
      <c r="S205" s="3">
        <f>Scenario2!P202</f>
        <v>0</v>
      </c>
      <c r="X205" s="3"/>
    </row>
    <row r="206" spans="1:24" x14ac:dyDescent="0.25">
      <c r="A206" s="1">
        <f>Base!B203</f>
        <v>180</v>
      </c>
      <c r="B206" s="3">
        <f>Base!E203</f>
        <v>5574.6164040917029</v>
      </c>
      <c r="C206" s="3">
        <f>Base!F203</f>
        <v>11154.184975777658</v>
      </c>
      <c r="E206" s="1">
        <f>Base!B203</f>
        <v>180</v>
      </c>
      <c r="F206" s="121">
        <f>Base!O203</f>
        <v>6072.250035208408</v>
      </c>
      <c r="G206" s="3">
        <f>Base!P203</f>
        <v>11284.214632102221</v>
      </c>
      <c r="M206" s="1">
        <f>Scenario2!B203</f>
        <v>180</v>
      </c>
      <c r="N206" s="3">
        <f>Scenario2!E203</f>
        <v>0</v>
      </c>
      <c r="O206" s="3">
        <f>Scenario2!F203</f>
        <v>0</v>
      </c>
      <c r="Q206" s="1">
        <f t="shared" si="2"/>
        <v>180</v>
      </c>
      <c r="R206" s="3">
        <f>Scenario2!O203</f>
        <v>0</v>
      </c>
      <c r="S206" s="3">
        <f>Scenario2!P203</f>
        <v>0</v>
      </c>
      <c r="X206" s="3"/>
    </row>
    <row r="207" spans="1:24" x14ac:dyDescent="0.25">
      <c r="A207" s="1">
        <f>Base!B204</f>
        <v>181</v>
      </c>
      <c r="B207" s="3">
        <f>Base!E204</f>
        <v>5500.2551709198524</v>
      </c>
      <c r="C207" s="3">
        <f>Base!F204</f>
        <v>11228.546208949509</v>
      </c>
      <c r="E207" s="1">
        <f>Base!B204</f>
        <v>181</v>
      </c>
      <c r="F207" s="121">
        <f>Base!O204</f>
        <v>5992.3201815643506</v>
      </c>
      <c r="G207" s="3">
        <f>Base!P204</f>
        <v>11364.144485746277</v>
      </c>
      <c r="M207" s="1">
        <f>Scenario2!B204</f>
        <v>181</v>
      </c>
      <c r="N207" s="3">
        <f>Scenario2!E204</f>
        <v>0</v>
      </c>
      <c r="O207" s="3">
        <f>Scenario2!F204</f>
        <v>0</v>
      </c>
      <c r="Q207" s="1">
        <f t="shared" si="2"/>
        <v>181</v>
      </c>
      <c r="R207" s="3">
        <f>Scenario2!O204</f>
        <v>0</v>
      </c>
      <c r="S207" s="3">
        <f>Scenario2!P204</f>
        <v>0</v>
      </c>
      <c r="X207" s="3"/>
    </row>
    <row r="208" spans="1:24" x14ac:dyDescent="0.25">
      <c r="A208" s="1">
        <f>Base!B205</f>
        <v>182</v>
      </c>
      <c r="B208" s="3">
        <f>Base!E205</f>
        <v>5425.3981961935215</v>
      </c>
      <c r="C208" s="3">
        <f>Base!F205</f>
        <v>11303.40318367584</v>
      </c>
      <c r="E208" s="1">
        <f>Base!B205</f>
        <v>182</v>
      </c>
      <c r="F208" s="121">
        <f>Base!O205</f>
        <v>5911.824158123648</v>
      </c>
      <c r="G208" s="3">
        <f>Base!P205</f>
        <v>11444.640509186982</v>
      </c>
      <c r="M208" s="1">
        <f>Scenario2!B205</f>
        <v>182</v>
      </c>
      <c r="N208" s="3">
        <f>Scenario2!E205</f>
        <v>0</v>
      </c>
      <c r="O208" s="3">
        <f>Scenario2!F205</f>
        <v>0</v>
      </c>
      <c r="Q208" s="1">
        <f t="shared" si="2"/>
        <v>182</v>
      </c>
      <c r="R208" s="3">
        <f>Scenario2!O205</f>
        <v>0</v>
      </c>
      <c r="S208" s="3">
        <f>Scenario2!P205</f>
        <v>0</v>
      </c>
      <c r="X208" s="3"/>
    </row>
    <row r="209" spans="1:24" x14ac:dyDescent="0.25">
      <c r="A209" s="1">
        <f>Base!B206</f>
        <v>183</v>
      </c>
      <c r="B209" s="3">
        <f>Base!E206</f>
        <v>5350.0421749690167</v>
      </c>
      <c r="C209" s="3">
        <f>Base!F206</f>
        <v>11378.759204900343</v>
      </c>
      <c r="E209" s="1">
        <f>Base!B206</f>
        <v>183</v>
      </c>
      <c r="F209" s="121">
        <f>Base!O206</f>
        <v>5830.7579545169065</v>
      </c>
      <c r="G209" s="3">
        <f>Base!P206</f>
        <v>11525.706712793723</v>
      </c>
      <c r="M209" s="1">
        <f>Scenario2!B206</f>
        <v>183</v>
      </c>
      <c r="N209" s="3">
        <f>Scenario2!E206</f>
        <v>0</v>
      </c>
      <c r="O209" s="3">
        <f>Scenario2!F206</f>
        <v>0</v>
      </c>
      <c r="Q209" s="1">
        <f t="shared" si="2"/>
        <v>183</v>
      </c>
      <c r="R209" s="3">
        <f>Scenario2!O206</f>
        <v>0</v>
      </c>
      <c r="S209" s="3">
        <f>Scenario2!P206</f>
        <v>0</v>
      </c>
      <c r="X209" s="3"/>
    </row>
    <row r="210" spans="1:24" x14ac:dyDescent="0.25">
      <c r="A210" s="1">
        <f>Base!B207</f>
        <v>184</v>
      </c>
      <c r="B210" s="3">
        <f>Base!E207</f>
        <v>5274.1837802696809</v>
      </c>
      <c r="C210" s="3">
        <f>Base!F207</f>
        <v>11454.61759959968</v>
      </c>
      <c r="E210" s="1">
        <f>Base!B207</f>
        <v>184</v>
      </c>
      <c r="F210" s="121">
        <f>Base!O207</f>
        <v>5749.1175319679514</v>
      </c>
      <c r="G210" s="3">
        <f>Base!P207</f>
        <v>11607.347135342678</v>
      </c>
      <c r="M210" s="1">
        <f>Scenario2!B207</f>
        <v>184</v>
      </c>
      <c r="N210" s="3">
        <f>Scenario2!E207</f>
        <v>0</v>
      </c>
      <c r="O210" s="3">
        <f>Scenario2!F207</f>
        <v>0</v>
      </c>
      <c r="Q210" s="1">
        <f t="shared" si="2"/>
        <v>184</v>
      </c>
      <c r="R210" s="3">
        <f>Scenario2!O207</f>
        <v>0</v>
      </c>
      <c r="S210" s="3">
        <f>Scenario2!P207</f>
        <v>0</v>
      </c>
      <c r="X210" s="3"/>
    </row>
    <row r="211" spans="1:24" x14ac:dyDescent="0.25">
      <c r="A211" s="1">
        <f>Base!B208</f>
        <v>185</v>
      </c>
      <c r="B211" s="3">
        <f>Base!E208</f>
        <v>5197.8196629390159</v>
      </c>
      <c r="C211" s="3">
        <f>Base!F208</f>
        <v>11530.981716930346</v>
      </c>
      <c r="E211" s="1">
        <f>Base!B208</f>
        <v>185</v>
      </c>
      <c r="F211" s="121">
        <f>Base!O208</f>
        <v>5666.898823092607</v>
      </c>
      <c r="G211" s="3">
        <f>Base!P208</f>
        <v>11689.565844218021</v>
      </c>
      <c r="M211" s="1">
        <f>Scenario2!B208</f>
        <v>185</v>
      </c>
      <c r="N211" s="3">
        <f>Scenario2!E208</f>
        <v>0</v>
      </c>
      <c r="O211" s="3">
        <f>Scenario2!F208</f>
        <v>0</v>
      </c>
      <c r="Q211" s="1">
        <f t="shared" si="2"/>
        <v>185</v>
      </c>
      <c r="R211" s="3">
        <f>Scenario2!O208</f>
        <v>0</v>
      </c>
      <c r="S211" s="3">
        <f>Scenario2!P208</f>
        <v>0</v>
      </c>
      <c r="X211" s="3"/>
    </row>
    <row r="212" spans="1:24" x14ac:dyDescent="0.25">
      <c r="A212" s="1">
        <f>Base!B209</f>
        <v>186</v>
      </c>
      <c r="B212" s="3">
        <f>Base!E209</f>
        <v>5120.9464514928131</v>
      </c>
      <c r="C212" s="3">
        <f>Base!F209</f>
        <v>11607.854928376548</v>
      </c>
      <c r="E212" s="1">
        <f>Base!B209</f>
        <v>186</v>
      </c>
      <c r="F212" s="121">
        <f>Base!O209</f>
        <v>5584.0977316960634</v>
      </c>
      <c r="G212" s="3">
        <f>Base!P209</f>
        <v>11772.366935614566</v>
      </c>
      <c r="M212" s="1">
        <f>Scenario2!B209</f>
        <v>186</v>
      </c>
      <c r="N212" s="3">
        <f>Scenario2!E209</f>
        <v>0</v>
      </c>
      <c r="O212" s="3">
        <f>Scenario2!F209</f>
        <v>0</v>
      </c>
      <c r="Q212" s="1">
        <f t="shared" si="2"/>
        <v>186</v>
      </c>
      <c r="R212" s="3">
        <f>Scenario2!O209</f>
        <v>0</v>
      </c>
      <c r="S212" s="3">
        <f>Scenario2!P209</f>
        <v>0</v>
      </c>
      <c r="X212" s="3"/>
    </row>
    <row r="213" spans="1:24" x14ac:dyDescent="0.25">
      <c r="A213" s="1">
        <f>Base!B210</f>
        <v>187</v>
      </c>
      <c r="B213" s="3">
        <f>Base!E210</f>
        <v>5043.5607519703035</v>
      </c>
      <c r="C213" s="3">
        <f>Base!F210</f>
        <v>11685.240627899057</v>
      </c>
      <c r="E213" s="1">
        <f>Base!B210</f>
        <v>187</v>
      </c>
      <c r="F213" s="121">
        <f>Base!O210</f>
        <v>5500.7101325687927</v>
      </c>
      <c r="G213" s="3">
        <f>Base!P210</f>
        <v>11855.754534741836</v>
      </c>
      <c r="M213" s="1">
        <f>Scenario2!B210</f>
        <v>187</v>
      </c>
      <c r="N213" s="3">
        <f>Scenario2!E210</f>
        <v>0</v>
      </c>
      <c r="O213" s="3">
        <f>Scenario2!F210</f>
        <v>0</v>
      </c>
      <c r="Q213" s="1">
        <f t="shared" si="2"/>
        <v>187</v>
      </c>
      <c r="R213" s="3">
        <f>Scenario2!O210</f>
        <v>0</v>
      </c>
      <c r="S213" s="3">
        <f>Scenario2!P210</f>
        <v>0</v>
      </c>
      <c r="X213" s="3"/>
    </row>
    <row r="214" spans="1:24" x14ac:dyDescent="0.25">
      <c r="A214" s="1">
        <f>Base!B211</f>
        <v>188</v>
      </c>
      <c r="B214" s="3">
        <f>Base!E211</f>
        <v>4965.6591477843094</v>
      </c>
      <c r="C214" s="3">
        <f>Base!F211</f>
        <v>11763.142232085051</v>
      </c>
      <c r="E214" s="1">
        <f>Base!B211</f>
        <v>188</v>
      </c>
      <c r="F214" s="121">
        <f>Base!O211</f>
        <v>5416.7318712810384</v>
      </c>
      <c r="G214" s="3">
        <f>Base!P211</f>
        <v>11939.732796029592</v>
      </c>
      <c r="M214" s="1">
        <f>Scenario2!B211</f>
        <v>188</v>
      </c>
      <c r="N214" s="3">
        <f>Scenario2!E211</f>
        <v>0</v>
      </c>
      <c r="O214" s="3">
        <f>Scenario2!F211</f>
        <v>0</v>
      </c>
      <c r="Q214" s="1">
        <f t="shared" si="2"/>
        <v>188</v>
      </c>
      <c r="R214" s="3">
        <f>Scenario2!O211</f>
        <v>0</v>
      </c>
      <c r="S214" s="3">
        <f>Scenario2!P211</f>
        <v>0</v>
      </c>
      <c r="X214" s="3"/>
    </row>
    <row r="215" spans="1:24" x14ac:dyDescent="0.25">
      <c r="A215" s="1">
        <f>Base!B212</f>
        <v>189</v>
      </c>
      <c r="B215" s="3">
        <f>Base!E212</f>
        <v>4887.23819957041</v>
      </c>
      <c r="C215" s="3">
        <f>Base!F212</f>
        <v>11841.563180298952</v>
      </c>
      <c r="E215" s="1">
        <f>Base!B212</f>
        <v>189</v>
      </c>
      <c r="F215" s="121">
        <f>Base!O212</f>
        <v>5332.1587639758291</v>
      </c>
      <c r="G215" s="3">
        <f>Base!P212</f>
        <v>12024.3059033348</v>
      </c>
      <c r="M215" s="1">
        <f>Scenario2!B212</f>
        <v>189</v>
      </c>
      <c r="N215" s="3">
        <f>Scenario2!E212</f>
        <v>0</v>
      </c>
      <c r="O215" s="3">
        <f>Scenario2!F212</f>
        <v>0</v>
      </c>
      <c r="Q215" s="1">
        <f t="shared" si="2"/>
        <v>189</v>
      </c>
      <c r="R215" s="3">
        <f>Scenario2!O212</f>
        <v>0</v>
      </c>
      <c r="S215" s="3">
        <f>Scenario2!P212</f>
        <v>0</v>
      </c>
      <c r="X215" s="3"/>
    </row>
    <row r="216" spans="1:24" x14ac:dyDescent="0.25">
      <c r="A216" s="1">
        <f>Base!B213</f>
        <v>190</v>
      </c>
      <c r="B216" s="3">
        <f>Base!E213</f>
        <v>4808.2944450350842</v>
      </c>
      <c r="C216" s="3">
        <f>Base!F213</f>
        <v>11920.506934834277</v>
      </c>
      <c r="E216" s="1">
        <f>Base!B213</f>
        <v>190</v>
      </c>
      <c r="F216" s="121">
        <f>Base!O213</f>
        <v>5246.9865971605414</v>
      </c>
      <c r="G216" s="3">
        <f>Base!P213</f>
        <v>12109.478070150088</v>
      </c>
      <c r="M216" s="1">
        <f>Scenario2!B213</f>
        <v>190</v>
      </c>
      <c r="N216" s="3">
        <f>Scenario2!E213</f>
        <v>0</v>
      </c>
      <c r="O216" s="3">
        <f>Scenario2!F213</f>
        <v>0</v>
      </c>
      <c r="Q216" s="1">
        <f t="shared" si="2"/>
        <v>190</v>
      </c>
      <c r="R216" s="3">
        <f>Scenario2!O213</f>
        <v>0</v>
      </c>
      <c r="S216" s="3">
        <f>Scenario2!P213</f>
        <v>0</v>
      </c>
      <c r="X216" s="3"/>
    </row>
    <row r="217" spans="1:24" x14ac:dyDescent="0.25">
      <c r="A217" s="1">
        <f>Base!B214</f>
        <v>191</v>
      </c>
      <c r="B217" s="3">
        <f>Base!E214</f>
        <v>4728.8243988028553</v>
      </c>
      <c r="C217" s="3">
        <f>Base!F214</f>
        <v>11999.976981066506</v>
      </c>
      <c r="E217" s="1">
        <f>Base!B214</f>
        <v>191</v>
      </c>
      <c r="F217" s="121">
        <f>Base!O214</f>
        <v>5161.2111274969775</v>
      </c>
      <c r="G217" s="3">
        <f>Base!P214</f>
        <v>12195.253539813652</v>
      </c>
      <c r="M217" s="1">
        <f>Scenario2!B214</f>
        <v>191</v>
      </c>
      <c r="N217" s="3">
        <f>Scenario2!E214</f>
        <v>0</v>
      </c>
      <c r="O217" s="3">
        <f>Scenario2!F214</f>
        <v>0</v>
      </c>
      <c r="Q217" s="1">
        <f t="shared" si="2"/>
        <v>191</v>
      </c>
      <c r="R217" s="3">
        <f>Scenario2!O214</f>
        <v>0</v>
      </c>
      <c r="S217" s="3">
        <f>Scenario2!P214</f>
        <v>0</v>
      </c>
      <c r="X217" s="3"/>
    </row>
    <row r="218" spans="1:24" x14ac:dyDescent="0.25">
      <c r="A218" s="1">
        <f>Base!B215</f>
        <v>192</v>
      </c>
      <c r="B218" s="3">
        <f>Base!E215</f>
        <v>4648.824552262412</v>
      </c>
      <c r="C218" s="3">
        <f>Base!F215</f>
        <v>12079.976827606948</v>
      </c>
      <c r="E218" s="1">
        <f>Base!B215</f>
        <v>192</v>
      </c>
      <c r="F218" s="121">
        <f>Base!O215</f>
        <v>5074.8280815899643</v>
      </c>
      <c r="G218" s="3">
        <f>Base!P215</f>
        <v>12281.636585720666</v>
      </c>
      <c r="M218" s="1">
        <f>Scenario2!B215</f>
        <v>192</v>
      </c>
      <c r="N218" s="3">
        <f>Scenario2!E215</f>
        <v>0</v>
      </c>
      <c r="O218" s="3">
        <f>Scenario2!F215</f>
        <v>0</v>
      </c>
      <c r="Q218" s="1">
        <f t="shared" si="2"/>
        <v>192</v>
      </c>
      <c r="R218" s="3">
        <f>Scenario2!O215</f>
        <v>0</v>
      </c>
      <c r="S218" s="3">
        <f>Scenario2!P215</f>
        <v>0</v>
      </c>
      <c r="X218" s="3"/>
    </row>
    <row r="219" spans="1:24" x14ac:dyDescent="0.25">
      <c r="A219" s="1">
        <f>Base!B216</f>
        <v>193</v>
      </c>
      <c r="B219" s="3">
        <f>Base!E216</f>
        <v>4568.2913734116992</v>
      </c>
      <c r="C219" s="3">
        <f>Base!F216</f>
        <v>12160.510006457662</v>
      </c>
      <c r="E219" s="1">
        <f>Base!B216</f>
        <v>193</v>
      </c>
      <c r="F219" s="121">
        <f>Base!O216</f>
        <v>4987.8331557744423</v>
      </c>
      <c r="G219" s="3">
        <f>Base!P216</f>
        <v>12368.631511536187</v>
      </c>
      <c r="M219" s="1">
        <f>Scenario2!B216</f>
        <v>193</v>
      </c>
      <c r="N219" s="3">
        <f>Scenario2!E216</f>
        <v>0</v>
      </c>
      <c r="O219" s="3">
        <f>Scenario2!F216</f>
        <v>0</v>
      </c>
      <c r="Q219" s="1">
        <f t="shared" si="2"/>
        <v>193</v>
      </c>
      <c r="R219" s="3">
        <f>Scenario2!O216</f>
        <v>0</v>
      </c>
      <c r="S219" s="3">
        <f>Scenario2!P216</f>
        <v>0</v>
      </c>
      <c r="X219" s="3"/>
    </row>
    <row r="220" spans="1:24" x14ac:dyDescent="0.25">
      <c r="A220" s="1">
        <f>Base!B217</f>
        <v>194</v>
      </c>
      <c r="B220" s="3">
        <f>Base!E217</f>
        <v>4487.2213067019811</v>
      </c>
      <c r="C220" s="3">
        <f>Base!F217</f>
        <v>12241.580073167381</v>
      </c>
      <c r="E220" s="1">
        <f>Base!B217</f>
        <v>194</v>
      </c>
      <c r="F220" s="121">
        <f>Base!O217</f>
        <v>4900.2220159010612</v>
      </c>
      <c r="G220" s="3">
        <f>Base!P217</f>
        <v>12456.242651409568</v>
      </c>
      <c r="M220" s="1">
        <f>Scenario2!B217</f>
        <v>194</v>
      </c>
      <c r="N220" s="3">
        <f>Scenario2!E217</f>
        <v>0</v>
      </c>
      <c r="O220" s="3">
        <f>Scenario2!F217</f>
        <v>0</v>
      </c>
      <c r="Q220" s="1">
        <f t="shared" ref="Q220:Q266" si="3">M220</f>
        <v>194</v>
      </c>
      <c r="R220" s="3">
        <f>Scenario2!O217</f>
        <v>0</v>
      </c>
      <c r="S220" s="3">
        <f>Scenario2!P217</f>
        <v>0</v>
      </c>
      <c r="X220" s="3"/>
    </row>
    <row r="221" spans="1:24" x14ac:dyDescent="0.25">
      <c r="A221" s="1">
        <f>Base!B218</f>
        <v>195</v>
      </c>
      <c r="B221" s="3">
        <f>Base!E218</f>
        <v>4405.6107728808656</v>
      </c>
      <c r="C221" s="3">
        <f>Base!F218</f>
        <v>12323.190606988495</v>
      </c>
      <c r="E221" s="1">
        <f>Base!B218</f>
        <v>195</v>
      </c>
      <c r="F221" s="121">
        <f>Base!O218</f>
        <v>4811.9902971202428</v>
      </c>
      <c r="G221" s="3">
        <f>Base!P218</f>
        <v>12544.474370190386</v>
      </c>
      <c r="M221" s="1">
        <f>Scenario2!B218</f>
        <v>195</v>
      </c>
      <c r="N221" s="3">
        <f>Scenario2!E218</f>
        <v>0</v>
      </c>
      <c r="O221" s="3">
        <f>Scenario2!F218</f>
        <v>0</v>
      </c>
      <c r="Q221" s="1">
        <f t="shared" si="3"/>
        <v>195</v>
      </c>
      <c r="R221" s="3">
        <f>Scenario2!O218</f>
        <v>0</v>
      </c>
      <c r="S221" s="3">
        <f>Scenario2!P218</f>
        <v>0</v>
      </c>
      <c r="X221" s="3"/>
    </row>
    <row r="222" spans="1:24" x14ac:dyDescent="0.25">
      <c r="A222" s="1">
        <f>Base!B219</f>
        <v>196</v>
      </c>
      <c r="B222" s="3">
        <f>Base!E219</f>
        <v>4323.4561688342756</v>
      </c>
      <c r="C222" s="3">
        <f>Base!F219</f>
        <v>12405.345211035085</v>
      </c>
      <c r="E222" s="1">
        <f>Base!B219</f>
        <v>196</v>
      </c>
      <c r="F222" s="121">
        <f>Base!O219</f>
        <v>4723.1336036647281</v>
      </c>
      <c r="G222" s="3">
        <f>Base!P219</f>
        <v>12633.331063645901</v>
      </c>
      <c r="M222" s="1">
        <f>Scenario2!B219</f>
        <v>196</v>
      </c>
      <c r="N222" s="3">
        <f>Scenario2!E219</f>
        <v>0</v>
      </c>
      <c r="O222" s="3">
        <f>Scenario2!F219</f>
        <v>0</v>
      </c>
      <c r="Q222" s="1">
        <f t="shared" si="3"/>
        <v>196</v>
      </c>
      <c r="R222" s="3">
        <f>Scenario2!O219</f>
        <v>0</v>
      </c>
      <c r="S222" s="3">
        <f>Scenario2!P219</f>
        <v>0</v>
      </c>
      <c r="X222" s="3"/>
    </row>
    <row r="223" spans="1:24" x14ac:dyDescent="0.25">
      <c r="A223" s="1">
        <f>Base!B220</f>
        <v>197</v>
      </c>
      <c r="B223" s="3">
        <f>Base!E220</f>
        <v>4240.7538674273746</v>
      </c>
      <c r="C223" s="3">
        <f>Base!F220</f>
        <v>12488.047512441986</v>
      </c>
      <c r="E223" s="1">
        <f>Base!B220</f>
        <v>197</v>
      </c>
      <c r="F223" s="121">
        <f>Base!O220</f>
        <v>4633.6475086305691</v>
      </c>
      <c r="G223" s="3">
        <f>Base!P220</f>
        <v>12722.81715868006</v>
      </c>
      <c r="M223" s="1">
        <f>Scenario2!B220</f>
        <v>197</v>
      </c>
      <c r="N223" s="3">
        <f>Scenario2!E220</f>
        <v>0</v>
      </c>
      <c r="O223" s="3">
        <f>Scenario2!F220</f>
        <v>0</v>
      </c>
      <c r="Q223" s="1">
        <f t="shared" si="3"/>
        <v>197</v>
      </c>
      <c r="R223" s="3">
        <f>Scenario2!O220</f>
        <v>0</v>
      </c>
      <c r="S223" s="3">
        <f>Scenario2!P220</f>
        <v>0</v>
      </c>
      <c r="X223" s="3"/>
    </row>
    <row r="224" spans="1:24" x14ac:dyDescent="0.25">
      <c r="A224" s="1">
        <f>Base!B221</f>
        <v>198</v>
      </c>
      <c r="B224" s="3">
        <f>Base!E221</f>
        <v>4157.5002173444282</v>
      </c>
      <c r="C224" s="3">
        <f>Base!F221</f>
        <v>12571.301162524933</v>
      </c>
      <c r="E224" s="1">
        <f>Base!B221</f>
        <v>198</v>
      </c>
      <c r="F224" s="121">
        <f>Base!O221</f>
        <v>4543.5275537565858</v>
      </c>
      <c r="G224" s="3">
        <f>Base!P221</f>
        <v>12812.937113554042</v>
      </c>
      <c r="M224" s="1">
        <f>Scenario2!B221</f>
        <v>198</v>
      </c>
      <c r="N224" s="3">
        <f>Scenario2!E221</f>
        <v>0</v>
      </c>
      <c r="O224" s="3">
        <f>Scenario2!F221</f>
        <v>0</v>
      </c>
      <c r="Q224" s="1">
        <f t="shared" si="3"/>
        <v>198</v>
      </c>
      <c r="R224" s="3">
        <f>Scenario2!O221</f>
        <v>0</v>
      </c>
      <c r="S224" s="3">
        <f>Scenario2!P221</f>
        <v>0</v>
      </c>
      <c r="X224" s="3"/>
    </row>
    <row r="225" spans="1:24" x14ac:dyDescent="0.25">
      <c r="A225" s="1">
        <f>Base!B222</f>
        <v>199</v>
      </c>
      <c r="B225" s="3">
        <f>Base!E222</f>
        <v>4073.691542927595</v>
      </c>
      <c r="C225" s="3">
        <f>Base!F222</f>
        <v>12655.109836941767</v>
      </c>
      <c r="E225" s="1">
        <f>Base!B222</f>
        <v>199</v>
      </c>
      <c r="F225" s="121">
        <f>Base!O222</f>
        <v>4452.7692492022443</v>
      </c>
      <c r="G225" s="3">
        <f>Base!P222</f>
        <v>12903.695418108386</v>
      </c>
      <c r="M225" s="1">
        <f>Scenario2!B222</f>
        <v>199</v>
      </c>
      <c r="N225" s="3">
        <f>Scenario2!E222</f>
        <v>0</v>
      </c>
      <c r="O225" s="3">
        <f>Scenario2!F222</f>
        <v>0</v>
      </c>
      <c r="Q225" s="1">
        <f t="shared" si="3"/>
        <v>199</v>
      </c>
      <c r="R225" s="3">
        <f>Scenario2!O222</f>
        <v>0</v>
      </c>
      <c r="S225" s="3">
        <f>Scenario2!P222</f>
        <v>0</v>
      </c>
      <c r="X225" s="3"/>
    </row>
    <row r="226" spans="1:24" x14ac:dyDescent="0.25">
      <c r="A226" s="1">
        <f>Base!B223</f>
        <v>200</v>
      </c>
      <c r="B226" s="3">
        <f>Base!E223</f>
        <v>3989.3241440146498</v>
      </c>
      <c r="C226" s="3">
        <f>Base!F223</f>
        <v>12739.477235854711</v>
      </c>
      <c r="E226" s="1">
        <f>Base!B223</f>
        <v>200</v>
      </c>
      <c r="F226" s="121">
        <f>Base!O223</f>
        <v>4361.3680733239762</v>
      </c>
      <c r="G226" s="3">
        <f>Base!P223</f>
        <v>12995.096593986653</v>
      </c>
      <c r="M226" s="1">
        <f>Scenario2!B223</f>
        <v>200</v>
      </c>
      <c r="N226" s="3">
        <f>Scenario2!E223</f>
        <v>0</v>
      </c>
      <c r="O226" s="3">
        <f>Scenario2!F223</f>
        <v>0</v>
      </c>
      <c r="Q226" s="1">
        <f t="shared" si="3"/>
        <v>200</v>
      </c>
      <c r="R226" s="3">
        <f>Scenario2!O223</f>
        <v>0</v>
      </c>
      <c r="S226" s="3">
        <f>Scenario2!P223</f>
        <v>0</v>
      </c>
      <c r="X226" s="3"/>
    </row>
    <row r="227" spans="1:24" x14ac:dyDescent="0.25">
      <c r="A227" s="1">
        <f>Base!B224</f>
        <v>201</v>
      </c>
      <c r="B227" s="3">
        <f>Base!E224</f>
        <v>3904.394295775618</v>
      </c>
      <c r="C227" s="3">
        <f>Base!F224</f>
        <v>12824.407084093742</v>
      </c>
      <c r="E227" s="1">
        <f>Base!B224</f>
        <v>201</v>
      </c>
      <c r="F227" s="121">
        <f>Base!O224</f>
        <v>4269.3194724499044</v>
      </c>
      <c r="G227" s="3">
        <f>Base!P224</f>
        <v>13087.145194860725</v>
      </c>
      <c r="M227" s="1">
        <f>Scenario2!B224</f>
        <v>201</v>
      </c>
      <c r="N227" s="3">
        <f>Scenario2!E224</f>
        <v>0</v>
      </c>
      <c r="O227" s="3">
        <f>Scenario2!F224</f>
        <v>0</v>
      </c>
      <c r="Q227" s="1">
        <f t="shared" si="3"/>
        <v>201</v>
      </c>
      <c r="R227" s="3">
        <f>Scenario2!O224</f>
        <v>0</v>
      </c>
      <c r="S227" s="3">
        <f>Scenario2!P224</f>
        <v>0</v>
      </c>
      <c r="X227" s="3"/>
    </row>
    <row r="228" spans="1:24" x14ac:dyDescent="0.25">
      <c r="A228" s="1">
        <f>Base!B225</f>
        <v>202</v>
      </c>
      <c r="B228" s="3">
        <f>Base!E225</f>
        <v>3818.8982485483261</v>
      </c>
      <c r="C228" s="3">
        <f>Base!F225</f>
        <v>12909.903131321034</v>
      </c>
      <c r="E228" s="1">
        <f>Base!B225</f>
        <v>202</v>
      </c>
      <c r="F228" s="121">
        <f>Base!O225</f>
        <v>4176.618860652974</v>
      </c>
      <c r="G228" s="3">
        <f>Base!P225</f>
        <v>13179.845806657655</v>
      </c>
      <c r="M228" s="1">
        <f>Scenario2!B225</f>
        <v>202</v>
      </c>
      <c r="N228" s="3">
        <f>Scenario2!E225</f>
        <v>0</v>
      </c>
      <c r="O228" s="3">
        <f>Scenario2!F225</f>
        <v>0</v>
      </c>
      <c r="Q228" s="1">
        <f t="shared" si="3"/>
        <v>202</v>
      </c>
      <c r="R228" s="3">
        <f>Scenario2!O225</f>
        <v>0</v>
      </c>
      <c r="S228" s="3">
        <f>Scenario2!P225</f>
        <v>0</v>
      </c>
      <c r="X228" s="3"/>
    </row>
    <row r="229" spans="1:24" x14ac:dyDescent="0.25">
      <c r="A229" s="1">
        <f>Base!B226</f>
        <v>203</v>
      </c>
      <c r="B229" s="3">
        <f>Base!E226</f>
        <v>3732.8322276728527</v>
      </c>
      <c r="C229" s="3">
        <f>Base!F226</f>
        <v>12995.969152196509</v>
      </c>
      <c r="E229" s="1">
        <f>Base!B226</f>
        <v>203</v>
      </c>
      <c r="F229" s="121">
        <f>Base!O226</f>
        <v>4083.2616195224823</v>
      </c>
      <c r="G229" s="3">
        <f>Base!P226</f>
        <v>13273.203047788147</v>
      </c>
      <c r="M229" s="1">
        <f>Scenario2!B226</f>
        <v>203</v>
      </c>
      <c r="N229" s="3">
        <f>Scenario2!E226</f>
        <v>0</v>
      </c>
      <c r="O229" s="3">
        <f>Scenario2!F226</f>
        <v>0</v>
      </c>
      <c r="Q229" s="1">
        <f t="shared" si="3"/>
        <v>203</v>
      </c>
      <c r="R229" s="3">
        <f>Scenario2!O226</f>
        <v>0</v>
      </c>
      <c r="S229" s="3">
        <f>Scenario2!P226</f>
        <v>0</v>
      </c>
      <c r="X229" s="3"/>
    </row>
    <row r="230" spans="1:24" x14ac:dyDescent="0.25">
      <c r="A230" s="1">
        <f>Base!B227</f>
        <v>204</v>
      </c>
      <c r="B230" s="3">
        <f>Base!E227</f>
        <v>3646.1924333248758</v>
      </c>
      <c r="C230" s="3">
        <f>Base!F227</f>
        <v>13082.608946544486</v>
      </c>
      <c r="E230" s="1">
        <f>Base!B227</f>
        <v>204</v>
      </c>
      <c r="F230" s="121">
        <f>Base!O227</f>
        <v>3989.2430979339829</v>
      </c>
      <c r="G230" s="3">
        <f>Base!P227</f>
        <v>13367.221569376647</v>
      </c>
      <c r="M230" s="1">
        <f>Scenario2!B227</f>
        <v>204</v>
      </c>
      <c r="N230" s="3">
        <f>Scenario2!E227</f>
        <v>0</v>
      </c>
      <c r="O230" s="3">
        <f>Scenario2!F227</f>
        <v>0</v>
      </c>
      <c r="Q230" s="1">
        <f t="shared" si="3"/>
        <v>204</v>
      </c>
      <c r="R230" s="3">
        <f>Scenario2!O227</f>
        <v>0</v>
      </c>
      <c r="S230" s="3">
        <f>Scenario2!P227</f>
        <v>0</v>
      </c>
      <c r="X230" s="3"/>
    </row>
    <row r="231" spans="1:24" x14ac:dyDescent="0.25">
      <c r="A231" s="1">
        <f>Base!B228</f>
        <v>205</v>
      </c>
      <c r="B231" s="3">
        <f>Base!E228</f>
        <v>3558.9750403479125</v>
      </c>
      <c r="C231" s="3">
        <f>Base!F228</f>
        <v>13169.826339521449</v>
      </c>
      <c r="E231" s="1">
        <f>Base!B228</f>
        <v>205</v>
      </c>
      <c r="F231" s="121">
        <f>Base!O228</f>
        <v>3894.5586118175652</v>
      </c>
      <c r="G231" s="3">
        <f>Base!P228</f>
        <v>13461.906055493064</v>
      </c>
      <c r="M231" s="1">
        <f>Scenario2!B228</f>
        <v>205</v>
      </c>
      <c r="N231" s="3">
        <f>Scenario2!E228</f>
        <v>0</v>
      </c>
      <c r="O231" s="3">
        <f>Scenario2!F228</f>
        <v>0</v>
      </c>
      <c r="Q231" s="1">
        <f t="shared" si="3"/>
        <v>205</v>
      </c>
      <c r="R231" s="3">
        <f>Scenario2!O228</f>
        <v>0</v>
      </c>
      <c r="S231" s="3">
        <f>Scenario2!P228</f>
        <v>0</v>
      </c>
      <c r="X231" s="3"/>
    </row>
    <row r="232" spans="1:24" x14ac:dyDescent="0.25">
      <c r="A232" s="1">
        <f>Base!B229</f>
        <v>206</v>
      </c>
      <c r="B232" s="3">
        <f>Base!E229</f>
        <v>3471.1761980844362</v>
      </c>
      <c r="C232" s="3">
        <f>Base!F229</f>
        <v>13257.625181784924</v>
      </c>
      <c r="E232" s="1">
        <f>Base!B229</f>
        <v>206</v>
      </c>
      <c r="F232" s="121">
        <f>Base!O229</f>
        <v>3799.2034439244894</v>
      </c>
      <c r="G232" s="3">
        <f>Base!P229</f>
        <v>13557.26122338614</v>
      </c>
      <c r="M232" s="1">
        <f>Scenario2!B229</f>
        <v>206</v>
      </c>
      <c r="N232" s="3">
        <f>Scenario2!E229</f>
        <v>0</v>
      </c>
      <c r="O232" s="3">
        <f>Scenario2!F229</f>
        <v>0</v>
      </c>
      <c r="Q232" s="1">
        <f t="shared" si="3"/>
        <v>206</v>
      </c>
      <c r="R232" s="3">
        <f>Scenario2!O229</f>
        <v>0</v>
      </c>
      <c r="S232" s="3">
        <f>Scenario2!P229</f>
        <v>0</v>
      </c>
      <c r="X232" s="3"/>
    </row>
    <row r="233" spans="1:24" x14ac:dyDescent="0.25">
      <c r="A233" s="1">
        <f>Base!B230</f>
        <v>207</v>
      </c>
      <c r="B233" s="3">
        <f>Base!E230</f>
        <v>3382.7920302058701</v>
      </c>
      <c r="C233" s="3">
        <f>Base!F230</f>
        <v>13346.009349663491</v>
      </c>
      <c r="E233" s="1">
        <f>Base!B230</f>
        <v>207</v>
      </c>
      <c r="F233" s="121">
        <f>Base!O230</f>
        <v>3703.1728435921705</v>
      </c>
      <c r="G233" s="3">
        <f>Base!P230</f>
        <v>13653.291823718459</v>
      </c>
      <c r="M233" s="1">
        <f>Scenario2!B230</f>
        <v>207</v>
      </c>
      <c r="N233" s="3">
        <f>Scenario2!E230</f>
        <v>0</v>
      </c>
      <c r="O233" s="3">
        <f>Scenario2!F230</f>
        <v>0</v>
      </c>
      <c r="Q233" s="1">
        <f t="shared" si="3"/>
        <v>207</v>
      </c>
      <c r="R233" s="3">
        <f>Scenario2!O230</f>
        <v>0</v>
      </c>
      <c r="S233" s="3">
        <f>Scenario2!P230</f>
        <v>0</v>
      </c>
      <c r="X233" s="3"/>
    </row>
    <row r="234" spans="1:24" x14ac:dyDescent="0.25">
      <c r="A234" s="1">
        <f>Base!B231</f>
        <v>208</v>
      </c>
      <c r="B234" s="3">
        <f>Base!E231</f>
        <v>3293.8186345414465</v>
      </c>
      <c r="C234" s="3">
        <f>Base!F231</f>
        <v>13434.982745327914</v>
      </c>
      <c r="E234" s="1">
        <f>Base!B231</f>
        <v>208</v>
      </c>
      <c r="F234" s="121">
        <f>Base!O231</f>
        <v>3606.4620265074982</v>
      </c>
      <c r="G234" s="3">
        <f>Base!P231</f>
        <v>13750.00264080313</v>
      </c>
      <c r="M234" s="1">
        <f>Scenario2!B231</f>
        <v>208</v>
      </c>
      <c r="N234" s="3">
        <f>Scenario2!E231</f>
        <v>0</v>
      </c>
      <c r="O234" s="3">
        <f>Scenario2!F231</f>
        <v>0</v>
      </c>
      <c r="Q234" s="1">
        <f t="shared" si="3"/>
        <v>208</v>
      </c>
      <c r="R234" s="3">
        <f>Scenario2!O231</f>
        <v>0</v>
      </c>
      <c r="S234" s="3">
        <f>Scenario2!P231</f>
        <v>0</v>
      </c>
      <c r="X234" s="3"/>
    </row>
    <row r="235" spans="1:24" x14ac:dyDescent="0.25">
      <c r="A235" s="1">
        <f>Base!B232</f>
        <v>209</v>
      </c>
      <c r="B235" s="3">
        <f>Base!E232</f>
        <v>3204.2520829059272</v>
      </c>
      <c r="C235" s="3">
        <f>Base!F232</f>
        <v>13524.549296963434</v>
      </c>
      <c r="E235" s="1">
        <f>Base!B232</f>
        <v>209</v>
      </c>
      <c r="F235" s="121">
        <f>Base!O232</f>
        <v>3509.0661744684762</v>
      </c>
      <c r="G235" s="3">
        <f>Base!P232</f>
        <v>13847.398492842152</v>
      </c>
      <c r="M235" s="1">
        <f>Scenario2!B232</f>
        <v>209</v>
      </c>
      <c r="N235" s="3">
        <f>Scenario2!E232</f>
        <v>0</v>
      </c>
      <c r="O235" s="3">
        <f>Scenario2!F232</f>
        <v>0</v>
      </c>
      <c r="Q235" s="1">
        <f t="shared" si="3"/>
        <v>209</v>
      </c>
      <c r="R235" s="3">
        <f>Scenario2!O232</f>
        <v>0</v>
      </c>
      <c r="S235" s="3">
        <f>Scenario2!P232</f>
        <v>0</v>
      </c>
      <c r="X235" s="3"/>
    </row>
    <row r="236" spans="1:24" x14ac:dyDescent="0.25">
      <c r="A236" s="1">
        <f>Base!B233</f>
        <v>210</v>
      </c>
      <c r="B236" s="3">
        <f>Base!E233</f>
        <v>3114.0884209261708</v>
      </c>
      <c r="C236" s="3">
        <f>Base!F233</f>
        <v>13614.71295894319</v>
      </c>
      <c r="E236" s="1">
        <f>Base!B233</f>
        <v>210</v>
      </c>
      <c r="F236" s="121">
        <f>Base!O233</f>
        <v>3410.9804351441776</v>
      </c>
      <c r="G236" s="3">
        <f>Base!P233</f>
        <v>13945.484232166451</v>
      </c>
      <c r="M236" s="1">
        <f>Scenario2!B233</f>
        <v>210</v>
      </c>
      <c r="N236" s="3">
        <f>Scenario2!E233</f>
        <v>0</v>
      </c>
      <c r="O236" s="3">
        <f>Scenario2!F233</f>
        <v>0</v>
      </c>
      <c r="Q236" s="1">
        <f t="shared" si="3"/>
        <v>210</v>
      </c>
      <c r="R236" s="3">
        <f>Scenario2!O233</f>
        <v>0</v>
      </c>
      <c r="S236" s="3">
        <f>Scenario2!P233</f>
        <v>0</v>
      </c>
      <c r="X236" s="3"/>
    </row>
    <row r="237" spans="1:24" x14ac:dyDescent="0.25">
      <c r="A237" s="1">
        <f>Base!B234</f>
        <v>211</v>
      </c>
      <c r="B237" s="3">
        <f>Base!E234</f>
        <v>3023.3236678665494</v>
      </c>
      <c r="C237" s="3">
        <f>Base!F234</f>
        <v>13705.477712002812</v>
      </c>
      <c r="E237" s="1">
        <f>Base!B234</f>
        <v>211</v>
      </c>
      <c r="F237" s="121">
        <f>Base!O234</f>
        <v>3312.1999218329984</v>
      </c>
      <c r="G237" s="3">
        <f>Base!P234</f>
        <v>14044.264745477631</v>
      </c>
      <c r="M237" s="1">
        <f>Scenario2!B234</f>
        <v>211</v>
      </c>
      <c r="N237" s="3">
        <f>Scenario2!E234</f>
        <v>0</v>
      </c>
      <c r="O237" s="3">
        <f>Scenario2!F234</f>
        <v>0</v>
      </c>
      <c r="Q237" s="1">
        <f t="shared" si="3"/>
        <v>211</v>
      </c>
      <c r="R237" s="3">
        <f>Scenario2!O234</f>
        <v>0</v>
      </c>
      <c r="S237" s="3">
        <f>Scenario2!P234</f>
        <v>0</v>
      </c>
      <c r="X237" s="3"/>
    </row>
    <row r="238" spans="1:24" x14ac:dyDescent="0.25">
      <c r="A238" s="1">
        <f>Base!B235</f>
        <v>212</v>
      </c>
      <c r="B238" s="3">
        <f>Base!E235</f>
        <v>2931.9538164531973</v>
      </c>
      <c r="C238" s="3">
        <f>Base!F235</f>
        <v>13796.847563416164</v>
      </c>
      <c r="E238" s="1">
        <f>Base!B235</f>
        <v>212</v>
      </c>
      <c r="F238" s="121">
        <f>Base!O235</f>
        <v>3212.7197132191986</v>
      </c>
      <c r="G238" s="3">
        <f>Base!P235</f>
        <v>14143.744954091431</v>
      </c>
      <c r="M238" s="1">
        <f>Scenario2!B235</f>
        <v>212</v>
      </c>
      <c r="N238" s="3">
        <f>Scenario2!E235</f>
        <v>0</v>
      </c>
      <c r="O238" s="3">
        <f>Scenario2!F235</f>
        <v>0</v>
      </c>
      <c r="Q238" s="1">
        <f t="shared" si="3"/>
        <v>212</v>
      </c>
      <c r="R238" s="3">
        <f>Scenario2!O235</f>
        <v>0</v>
      </c>
      <c r="S238" s="3">
        <f>Scenario2!P235</f>
        <v>0</v>
      </c>
      <c r="X238" s="3"/>
    </row>
    <row r="239" spans="1:24" x14ac:dyDescent="0.25">
      <c r="A239" s="1">
        <f>Base!B236</f>
        <v>213</v>
      </c>
      <c r="B239" s="3">
        <f>Base!E236</f>
        <v>2839.9748326970894</v>
      </c>
      <c r="C239" s="3">
        <f>Base!F236</f>
        <v>13888.826547172272</v>
      </c>
      <c r="E239" s="1">
        <f>Base!B236</f>
        <v>213</v>
      </c>
      <c r="F239" s="121">
        <f>Base!O236</f>
        <v>3112.5348531277177</v>
      </c>
      <c r="G239" s="3">
        <f>Base!P236</f>
        <v>14243.929814182911</v>
      </c>
      <c r="M239" s="1">
        <f>Scenario2!B236</f>
        <v>213</v>
      </c>
      <c r="N239" s="3">
        <f>Scenario2!E236</f>
        <v>0</v>
      </c>
      <c r="O239" s="3">
        <f>Scenario2!F236</f>
        <v>0</v>
      </c>
      <c r="Q239" s="1">
        <f t="shared" si="3"/>
        <v>213</v>
      </c>
      <c r="R239" s="3">
        <f>Scenario2!O236</f>
        <v>0</v>
      </c>
      <c r="S239" s="3">
        <f>Scenario2!P236</f>
        <v>0</v>
      </c>
      <c r="X239" s="3"/>
    </row>
    <row r="240" spans="1:24" x14ac:dyDescent="0.25">
      <c r="A240" s="1">
        <f>Base!B237</f>
        <v>214</v>
      </c>
      <c r="B240" s="3">
        <f>Base!E237</f>
        <v>2747.3826557159409</v>
      </c>
      <c r="C240" s="3">
        <f>Base!F237</f>
        <v>13981.41872415342</v>
      </c>
      <c r="E240" s="1">
        <f>Base!B237</f>
        <v>214</v>
      </c>
      <c r="F240" s="121">
        <f>Base!O237</f>
        <v>3011.640350277255</v>
      </c>
      <c r="G240" s="3">
        <f>Base!P237</f>
        <v>14344.824317033374</v>
      </c>
      <c r="M240" s="1">
        <f>Scenario2!B237</f>
        <v>214</v>
      </c>
      <c r="N240" s="3">
        <f>Scenario2!E237</f>
        <v>0</v>
      </c>
      <c r="O240" s="3">
        <f>Scenario2!F237</f>
        <v>0</v>
      </c>
      <c r="Q240" s="1">
        <f t="shared" si="3"/>
        <v>214</v>
      </c>
      <c r="R240" s="3">
        <f>Scenario2!O237</f>
        <v>0</v>
      </c>
      <c r="S240" s="3">
        <f>Scenario2!P237</f>
        <v>0</v>
      </c>
      <c r="X240" s="3"/>
    </row>
    <row r="241" spans="1:24" x14ac:dyDescent="0.25">
      <c r="A241" s="1">
        <f>Base!B238</f>
        <v>215</v>
      </c>
      <c r="B241" s="3">
        <f>Base!E238</f>
        <v>2654.1731975549183</v>
      </c>
      <c r="C241" s="3">
        <f>Base!F238</f>
        <v>14074.628182314442</v>
      </c>
      <c r="E241" s="1">
        <f>Base!B238</f>
        <v>215</v>
      </c>
      <c r="F241" s="121">
        <f>Base!O238</f>
        <v>2910.0311780316024</v>
      </c>
      <c r="G241" s="3">
        <f>Base!P238</f>
        <v>14446.433489279027</v>
      </c>
      <c r="M241" s="1">
        <f>Scenario2!B238</f>
        <v>215</v>
      </c>
      <c r="N241" s="3">
        <f>Scenario2!E238</f>
        <v>0</v>
      </c>
      <c r="O241" s="3">
        <f>Scenario2!F238</f>
        <v>0</v>
      </c>
      <c r="Q241" s="1">
        <f t="shared" si="3"/>
        <v>215</v>
      </c>
      <c r="R241" s="3">
        <f>Scenario2!O238</f>
        <v>0</v>
      </c>
      <c r="S241" s="3">
        <f>Scenario2!P238</f>
        <v>0</v>
      </c>
      <c r="X241" s="3"/>
    </row>
    <row r="242" spans="1:24" x14ac:dyDescent="0.25">
      <c r="A242" s="1">
        <f>Base!B239</f>
        <v>216</v>
      </c>
      <c r="B242" s="3">
        <f>Base!E239</f>
        <v>2560.3423430061553</v>
      </c>
      <c r="C242" s="3">
        <f>Base!F239</f>
        <v>14168.459036863205</v>
      </c>
      <c r="E242" s="1">
        <f>Base!B239</f>
        <v>216</v>
      </c>
      <c r="F242" s="121">
        <f>Base!O239</f>
        <v>2807.7022741492092</v>
      </c>
      <c r="G242" s="3">
        <f>Base!P239</f>
        <v>14548.76239316142</v>
      </c>
      <c r="M242" s="1">
        <f>Scenario2!B239</f>
        <v>216</v>
      </c>
      <c r="N242" s="3">
        <f>Scenario2!E239</f>
        <v>0</v>
      </c>
      <c r="O242" s="3">
        <f>Scenario2!F239</f>
        <v>0</v>
      </c>
      <c r="Q242" s="1">
        <f t="shared" si="3"/>
        <v>216</v>
      </c>
      <c r="R242" s="3">
        <f>Scenario2!O239</f>
        <v>0</v>
      </c>
      <c r="S242" s="3">
        <f>Scenario2!P239</f>
        <v>0</v>
      </c>
      <c r="X242" s="3"/>
    </row>
    <row r="243" spans="1:24" x14ac:dyDescent="0.25">
      <c r="A243" s="1">
        <f>Base!B240</f>
        <v>217</v>
      </c>
      <c r="B243" s="3">
        <f>Base!E240</f>
        <v>2465.8859494270673</v>
      </c>
      <c r="C243" s="3">
        <f>Base!F240</f>
        <v>14262.915430442294</v>
      </c>
      <c r="E243" s="1">
        <f>Base!B240</f>
        <v>217</v>
      </c>
      <c r="F243" s="121">
        <f>Base!O240</f>
        <v>2704.6485405309827</v>
      </c>
      <c r="G243" s="3">
        <f>Base!P240</f>
        <v>14651.816126779646</v>
      </c>
      <c r="M243" s="1">
        <f>Scenario2!B240</f>
        <v>217</v>
      </c>
      <c r="N243" s="3">
        <f>Scenario2!E240</f>
        <v>0</v>
      </c>
      <c r="O243" s="3">
        <f>Scenario2!F240</f>
        <v>0</v>
      </c>
      <c r="Q243" s="1">
        <f t="shared" si="3"/>
        <v>217</v>
      </c>
      <c r="R243" s="3">
        <f>Scenario2!O240</f>
        <v>0</v>
      </c>
      <c r="S243" s="3">
        <f>Scenario2!P240</f>
        <v>0</v>
      </c>
      <c r="X243" s="3"/>
    </row>
    <row r="244" spans="1:24" x14ac:dyDescent="0.25">
      <c r="A244" s="1">
        <f>Base!B241</f>
        <v>218</v>
      </c>
      <c r="B244" s="3">
        <f>Base!E241</f>
        <v>2370.7998465574519</v>
      </c>
      <c r="C244" s="3">
        <f>Base!F241</f>
        <v>14358.001533311908</v>
      </c>
      <c r="E244" s="1">
        <f>Base!B241</f>
        <v>218</v>
      </c>
      <c r="F244" s="121">
        <f>Base!O241</f>
        <v>2600.8648429662935</v>
      </c>
      <c r="G244" s="3">
        <f>Base!P241</f>
        <v>14755.599824344336</v>
      </c>
      <c r="M244" s="1">
        <f>Scenario2!B241</f>
        <v>218</v>
      </c>
      <c r="N244" s="3">
        <f>Scenario2!E241</f>
        <v>0</v>
      </c>
      <c r="O244" s="3">
        <f>Scenario2!F241</f>
        <v>0</v>
      </c>
      <c r="Q244" s="1">
        <f t="shared" si="3"/>
        <v>218</v>
      </c>
      <c r="R244" s="3">
        <f>Scenario2!O241</f>
        <v>0</v>
      </c>
      <c r="S244" s="3">
        <f>Scenario2!P241</f>
        <v>0</v>
      </c>
      <c r="X244" s="3"/>
    </row>
    <row r="245" spans="1:24" x14ac:dyDescent="0.25">
      <c r="A245" s="1">
        <f>Base!B242</f>
        <v>219</v>
      </c>
      <c r="B245" s="3">
        <f>Base!E242</f>
        <v>2275.0798363353724</v>
      </c>
      <c r="C245" s="3">
        <f>Base!F242</f>
        <v>14453.721543533989</v>
      </c>
      <c r="E245" s="1">
        <f>Base!B242</f>
        <v>219</v>
      </c>
      <c r="F245" s="121">
        <f>Base!O242</f>
        <v>2496.3460108771878</v>
      </c>
      <c r="G245" s="3">
        <f>Base!P242</f>
        <v>14860.118656433442</v>
      </c>
      <c r="M245" s="1">
        <f>Scenario2!B242</f>
        <v>219</v>
      </c>
      <c r="N245" s="3">
        <f>Scenario2!E242</f>
        <v>0</v>
      </c>
      <c r="O245" s="3">
        <f>Scenario2!F242</f>
        <v>0</v>
      </c>
      <c r="Q245" s="1">
        <f t="shared" si="3"/>
        <v>219</v>
      </c>
      <c r="R245" s="3">
        <f>Scenario2!O242</f>
        <v>0</v>
      </c>
      <c r="S245" s="3">
        <f>Scenario2!P242</f>
        <v>0</v>
      </c>
      <c r="X245" s="3"/>
    </row>
    <row r="246" spans="1:24" x14ac:dyDescent="0.25">
      <c r="A246" s="1">
        <f>Base!B243</f>
        <v>220</v>
      </c>
      <c r="B246" s="3">
        <f>Base!E243</f>
        <v>2178.7216927118129</v>
      </c>
      <c r="C246" s="3">
        <f>Base!F243</f>
        <v>14550.079687157548</v>
      </c>
      <c r="E246" s="1">
        <f>Base!B243</f>
        <v>220</v>
      </c>
      <c r="F246" s="121">
        <f>Base!O243</f>
        <v>2391.0868370607841</v>
      </c>
      <c r="G246" s="3">
        <f>Base!P243</f>
        <v>14965.377830249845</v>
      </c>
      <c r="M246" s="1">
        <f>Scenario2!B243</f>
        <v>220</v>
      </c>
      <c r="N246" s="3">
        <f>Scenario2!E243</f>
        <v>0</v>
      </c>
      <c r="O246" s="3">
        <f>Scenario2!F243</f>
        <v>0</v>
      </c>
      <c r="Q246" s="1">
        <f t="shared" si="3"/>
        <v>220</v>
      </c>
      <c r="R246" s="3">
        <f>Scenario2!O243</f>
        <v>0</v>
      </c>
      <c r="S246" s="3">
        <f>Scenario2!P243</f>
        <v>0</v>
      </c>
      <c r="X246" s="3"/>
    </row>
    <row r="247" spans="1:24" x14ac:dyDescent="0.25">
      <c r="A247" s="1">
        <f>Base!B244</f>
        <v>221</v>
      </c>
      <c r="B247" s="3">
        <f>Base!E244</f>
        <v>2081.721161464096</v>
      </c>
      <c r="C247" s="3">
        <f>Base!F244</f>
        <v>14647.080218405265</v>
      </c>
      <c r="E247" s="1">
        <f>Base!B244</f>
        <v>221</v>
      </c>
      <c r="F247" s="121">
        <f>Base!O244</f>
        <v>2285.0820774298481</v>
      </c>
      <c r="G247" s="3">
        <f>Base!P244</f>
        <v>15071.382589880781</v>
      </c>
      <c r="M247" s="1">
        <f>Scenario2!B244</f>
        <v>221</v>
      </c>
      <c r="N247" s="3">
        <f>Scenario2!E244</f>
        <v>0</v>
      </c>
      <c r="O247" s="3">
        <f>Scenario2!F244</f>
        <v>0</v>
      </c>
      <c r="Q247" s="1">
        <f t="shared" si="3"/>
        <v>221</v>
      </c>
      <c r="R247" s="3">
        <f>Scenario2!O244</f>
        <v>0</v>
      </c>
      <c r="S247" s="3">
        <f>Scenario2!P244</f>
        <v>0</v>
      </c>
      <c r="X247" s="3"/>
    </row>
    <row r="248" spans="1:24" x14ac:dyDescent="0.25">
      <c r="A248" s="1">
        <f>Base!B245</f>
        <v>222</v>
      </c>
      <c r="B248" s="3">
        <f>Base!E245</f>
        <v>1984.0739600080606</v>
      </c>
      <c r="C248" s="3">
        <f>Base!F245</f>
        <v>14744.727419861301</v>
      </c>
      <c r="E248" s="1">
        <f>Base!B245</f>
        <v>222</v>
      </c>
      <c r="F248" s="121">
        <f>Base!O245</f>
        <v>2178.3264507515255</v>
      </c>
      <c r="G248" s="3">
        <f>Base!P245</f>
        <v>15178.138216559104</v>
      </c>
      <c r="M248" s="1">
        <f>Scenario2!B245</f>
        <v>222</v>
      </c>
      <c r="N248" s="3">
        <f>Scenario2!E245</f>
        <v>0</v>
      </c>
      <c r="O248" s="3">
        <f>Scenario2!F245</f>
        <v>0</v>
      </c>
      <c r="Q248" s="1">
        <f t="shared" si="3"/>
        <v>222</v>
      </c>
      <c r="R248" s="3">
        <f>Scenario2!O245</f>
        <v>0</v>
      </c>
      <c r="S248" s="3">
        <f>Scenario2!P245</f>
        <v>0</v>
      </c>
      <c r="X248" s="3"/>
    </row>
    <row r="249" spans="1:24" x14ac:dyDescent="0.25">
      <c r="A249" s="1">
        <f>Base!B246</f>
        <v>223</v>
      </c>
      <c r="B249" s="3">
        <f>Base!E246</f>
        <v>1885.7757772089853</v>
      </c>
      <c r="C249" s="3">
        <f>Base!F246</f>
        <v>14843.025602660375</v>
      </c>
      <c r="E249" s="1">
        <f>Base!B246</f>
        <v>223</v>
      </c>
      <c r="F249" s="121">
        <f>Base!O246</f>
        <v>2070.8146383842322</v>
      </c>
      <c r="G249" s="3">
        <f>Base!P246</f>
        <v>15285.650028926397</v>
      </c>
      <c r="M249" s="1">
        <f>Scenario2!B246</f>
        <v>223</v>
      </c>
      <c r="N249" s="3">
        <f>Scenario2!E246</f>
        <v>0</v>
      </c>
      <c r="O249" s="3">
        <f>Scenario2!F246</f>
        <v>0</v>
      </c>
      <c r="Q249" s="1">
        <f t="shared" si="3"/>
        <v>223</v>
      </c>
      <c r="R249" s="3">
        <f>Scenario2!O246</f>
        <v>0</v>
      </c>
      <c r="S249" s="3">
        <f>Scenario2!P246</f>
        <v>0</v>
      </c>
      <c r="X249" s="3"/>
    </row>
    <row r="250" spans="1:24" x14ac:dyDescent="0.25">
      <c r="A250" s="1">
        <f>Base!B247</f>
        <v>224</v>
      </c>
      <c r="B250" s="3">
        <f>Base!E247</f>
        <v>1786.8222731912495</v>
      </c>
      <c r="C250" s="3">
        <f>Base!F247</f>
        <v>14941.979106678111</v>
      </c>
      <c r="E250" s="1">
        <f>Base!B247</f>
        <v>224</v>
      </c>
      <c r="F250" s="121">
        <f>Base!O247</f>
        <v>1962.5412840126703</v>
      </c>
      <c r="G250" s="3">
        <f>Base!P247</f>
        <v>15393.923383297959</v>
      </c>
      <c r="M250" s="1">
        <f>Scenario2!B247</f>
        <v>224</v>
      </c>
      <c r="N250" s="3">
        <f>Scenario2!E247</f>
        <v>0</v>
      </c>
      <c r="O250" s="3">
        <f>Scenario2!F247</f>
        <v>0</v>
      </c>
      <c r="Q250" s="1">
        <f t="shared" si="3"/>
        <v>224</v>
      </c>
      <c r="R250" s="3">
        <f>Scenario2!O247</f>
        <v>0</v>
      </c>
      <c r="S250" s="3">
        <f>Scenario2!P247</f>
        <v>0</v>
      </c>
      <c r="X250" s="3"/>
    </row>
    <row r="251" spans="1:24" x14ac:dyDescent="0.25">
      <c r="A251" s="1">
        <f>Base!B248</f>
        <v>225</v>
      </c>
      <c r="B251" s="3">
        <f>Base!E248</f>
        <v>1687.2090791467288</v>
      </c>
      <c r="C251" s="3">
        <f>Base!F248</f>
        <v>15041.592300722632</v>
      </c>
      <c r="E251" s="1">
        <f>Base!B248</f>
        <v>225</v>
      </c>
      <c r="F251" s="121">
        <f>Base!O248</f>
        <v>1853.5009933809765</v>
      </c>
      <c r="G251" s="3">
        <f>Base!P248</f>
        <v>15502.963673929653</v>
      </c>
      <c r="M251" s="1">
        <f>Scenario2!B248</f>
        <v>225</v>
      </c>
      <c r="N251" s="3">
        <f>Scenario2!E248</f>
        <v>0</v>
      </c>
      <c r="O251" s="3">
        <f>Scenario2!F248</f>
        <v>0</v>
      </c>
      <c r="Q251" s="1">
        <f t="shared" si="3"/>
        <v>225</v>
      </c>
      <c r="R251" s="3">
        <f>Scenario2!O248</f>
        <v>0</v>
      </c>
      <c r="S251" s="3">
        <f>Scenario2!P248</f>
        <v>0</v>
      </c>
      <c r="X251" s="3"/>
    </row>
    <row r="252" spans="1:24" x14ac:dyDescent="0.25">
      <c r="A252" s="1">
        <f>Base!B249</f>
        <v>226</v>
      </c>
      <c r="B252" s="3">
        <f>Base!E249</f>
        <v>1586.9317971419111</v>
      </c>
      <c r="C252" s="3">
        <f>Base!F249</f>
        <v>15141.86958272745</v>
      </c>
      <c r="E252" s="1">
        <f>Base!B249</f>
        <v>226</v>
      </c>
      <c r="F252" s="121">
        <f>Base!O249</f>
        <v>1743.6883340239749</v>
      </c>
      <c r="G252" s="3">
        <f>Base!P249</f>
        <v>15612.776333286654</v>
      </c>
      <c r="M252" s="1">
        <f>Scenario2!B249</f>
        <v>226</v>
      </c>
      <c r="N252" s="3">
        <f>Scenario2!E249</f>
        <v>0</v>
      </c>
      <c r="O252" s="3">
        <f>Scenario2!F249</f>
        <v>0</v>
      </c>
      <c r="Q252" s="1">
        <f t="shared" si="3"/>
        <v>226</v>
      </c>
      <c r="R252" s="3">
        <f>Scenario2!O249</f>
        <v>0</v>
      </c>
      <c r="S252" s="3">
        <f>Scenario2!P249</f>
        <v>0</v>
      </c>
      <c r="X252" s="3"/>
    </row>
    <row r="253" spans="1:24" x14ac:dyDescent="0.25">
      <c r="A253" s="1">
        <f>Base!B250</f>
        <v>227</v>
      </c>
      <c r="B253" s="3">
        <f>Base!E250</f>
        <v>1485.9859999237281</v>
      </c>
      <c r="C253" s="3">
        <f>Base!F250</f>
        <v>15242.815379945632</v>
      </c>
      <c r="E253" s="1">
        <f>Base!B250</f>
        <v>227</v>
      </c>
      <c r="F253" s="121">
        <f>Base!O250</f>
        <v>1633.0978349965276</v>
      </c>
      <c r="G253" s="3">
        <f>Base!P250</f>
        <v>15723.366832314101</v>
      </c>
      <c r="M253" s="1">
        <f>Scenario2!B250</f>
        <v>227</v>
      </c>
      <c r="N253" s="3">
        <f>Scenario2!E250</f>
        <v>0</v>
      </c>
      <c r="O253" s="3">
        <f>Scenario2!F250</f>
        <v>0</v>
      </c>
      <c r="Q253" s="1">
        <f t="shared" si="3"/>
        <v>227</v>
      </c>
      <c r="R253" s="3">
        <f>Scenario2!O250</f>
        <v>0</v>
      </c>
      <c r="S253" s="3">
        <f>Scenario2!P250</f>
        <v>0</v>
      </c>
      <c r="X253" s="3"/>
    </row>
    <row r="254" spans="1:24" x14ac:dyDescent="0.25">
      <c r="A254" s="1">
        <f>Base!B251</f>
        <v>228</v>
      </c>
      <c r="B254" s="3">
        <f>Base!E251</f>
        <v>1384.3672307240906</v>
      </c>
      <c r="C254" s="3">
        <f>Base!F251</f>
        <v>15344.434149145271</v>
      </c>
      <c r="E254" s="1">
        <f>Base!B251</f>
        <v>228</v>
      </c>
      <c r="F254" s="121">
        <f>Base!O251</f>
        <v>1521.7239866009695</v>
      </c>
      <c r="G254" s="3">
        <f>Base!P251</f>
        <v>15834.74068070966</v>
      </c>
      <c r="M254" s="1">
        <f>Scenario2!B251</f>
        <v>228</v>
      </c>
      <c r="N254" s="3">
        <f>Scenario2!E251</f>
        <v>0</v>
      </c>
      <c r="O254" s="3">
        <f>Scenario2!F251</f>
        <v>0</v>
      </c>
      <c r="Q254" s="1">
        <f t="shared" si="3"/>
        <v>228</v>
      </c>
      <c r="R254" s="3">
        <f>Scenario2!O251</f>
        <v>0</v>
      </c>
      <c r="S254" s="3">
        <f>Scenario2!P251</f>
        <v>0</v>
      </c>
      <c r="X254" s="3"/>
    </row>
    <row r="255" spans="1:24" x14ac:dyDescent="0.25">
      <c r="A255" s="1">
        <f>Base!B252</f>
        <v>229</v>
      </c>
      <c r="B255" s="3">
        <f>Base!E252</f>
        <v>1282.0710030631221</v>
      </c>
      <c r="C255" s="3">
        <f>Base!F252</f>
        <v>15446.730376806239</v>
      </c>
      <c r="E255" s="1">
        <f>Base!B252</f>
        <v>229</v>
      </c>
      <c r="F255" s="121">
        <f>Base!O252</f>
        <v>1409.5612401126095</v>
      </c>
      <c r="G255" s="3">
        <f>Base!P252</f>
        <v>15946.90342719802</v>
      </c>
      <c r="M255" s="1">
        <f>Scenario2!B252</f>
        <v>229</v>
      </c>
      <c r="N255" s="3">
        <f>Scenario2!E252</f>
        <v>0</v>
      </c>
      <c r="O255" s="3">
        <f>Scenario2!F252</f>
        <v>0</v>
      </c>
      <c r="Q255" s="1">
        <f t="shared" si="3"/>
        <v>229</v>
      </c>
      <c r="R255" s="3">
        <f>Scenario2!O252</f>
        <v>0</v>
      </c>
      <c r="S255" s="3">
        <f>Scenario2!P252</f>
        <v>0</v>
      </c>
      <c r="X255" s="3"/>
    </row>
    <row r="256" spans="1:24" x14ac:dyDescent="0.25">
      <c r="A256" s="1">
        <f>Base!B253</f>
        <v>230</v>
      </c>
      <c r="B256" s="3">
        <f>Base!E253</f>
        <v>1179.0928005510807</v>
      </c>
      <c r="C256" s="3">
        <f>Base!F253</f>
        <v>15549.70857931828</v>
      </c>
      <c r="E256" s="1">
        <f>Base!B253</f>
        <v>230</v>
      </c>
      <c r="F256" s="121">
        <f>Base!O253</f>
        <v>1296.6040075032899</v>
      </c>
      <c r="G256" s="3">
        <f>Base!P253</f>
        <v>16059.860659807338</v>
      </c>
      <c r="M256" s="1">
        <f>Scenario2!B253</f>
        <v>230</v>
      </c>
      <c r="N256" s="3">
        <f>Scenario2!E253</f>
        <v>0</v>
      </c>
      <c r="O256" s="3">
        <f>Scenario2!F253</f>
        <v>0</v>
      </c>
      <c r="Q256" s="1">
        <f t="shared" si="3"/>
        <v>230</v>
      </c>
      <c r="R256" s="3">
        <f>Scenario2!O253</f>
        <v>0</v>
      </c>
      <c r="S256" s="3">
        <f>Scenario2!P253</f>
        <v>0</v>
      </c>
      <c r="X256" s="3"/>
    </row>
    <row r="257" spans="1:24" x14ac:dyDescent="0.25">
      <c r="A257" s="1">
        <f>Base!B254</f>
        <v>231</v>
      </c>
      <c r="B257" s="3">
        <f>Base!E254</f>
        <v>1075.4280766889588</v>
      </c>
      <c r="C257" s="3">
        <f>Base!F254</f>
        <v>15653.373303180402</v>
      </c>
      <c r="E257" s="1">
        <f>Base!B254</f>
        <v>231</v>
      </c>
      <c r="F257" s="121">
        <f>Base!O254</f>
        <v>1182.8466611629881</v>
      </c>
      <c r="G257" s="3">
        <f>Base!P254</f>
        <v>16173.618006147641</v>
      </c>
      <c r="M257" s="1">
        <f>Scenario2!B254</f>
        <v>231</v>
      </c>
      <c r="N257" s="3">
        <f>Scenario2!E254</f>
        <v>0</v>
      </c>
      <c r="O257" s="3">
        <f>Scenario2!F254</f>
        <v>0</v>
      </c>
      <c r="Q257" s="1">
        <f t="shared" si="3"/>
        <v>231</v>
      </c>
      <c r="R257" s="3">
        <f>Scenario2!O254</f>
        <v>0</v>
      </c>
      <c r="S257" s="3">
        <f>Scenario2!P254</f>
        <v>0</v>
      </c>
      <c r="X257" s="3"/>
    </row>
    <row r="258" spans="1:24" x14ac:dyDescent="0.25">
      <c r="A258" s="1">
        <f>Base!B255</f>
        <v>232</v>
      </c>
      <c r="B258" s="3">
        <f>Base!E255</f>
        <v>971.07225466775594</v>
      </c>
      <c r="C258" s="3">
        <f>Base!F255</f>
        <v>15757.729125201606</v>
      </c>
      <c r="E258" s="1">
        <f>Base!B255</f>
        <v>232</v>
      </c>
      <c r="F258" s="121">
        <f>Base!O255</f>
        <v>1068.2835336194421</v>
      </c>
      <c r="G258" s="3">
        <f>Base!P255</f>
        <v>16288.181133691187</v>
      </c>
      <c r="M258" s="1">
        <f>Scenario2!B255</f>
        <v>232</v>
      </c>
      <c r="N258" s="3">
        <f>Scenario2!E255</f>
        <v>0</v>
      </c>
      <c r="O258" s="3">
        <f>Scenario2!F255</f>
        <v>0</v>
      </c>
      <c r="Q258" s="1">
        <f t="shared" si="3"/>
        <v>232</v>
      </c>
      <c r="R258" s="3">
        <f>Scenario2!O255</f>
        <v>0</v>
      </c>
      <c r="S258" s="3">
        <f>Scenario2!P255</f>
        <v>0</v>
      </c>
      <c r="X258" s="3"/>
    </row>
    <row r="259" spans="1:24" x14ac:dyDescent="0.25">
      <c r="A259" s="1">
        <f>Base!B256</f>
        <v>233</v>
      </c>
      <c r="B259" s="3">
        <f>Base!E256</f>
        <v>866.02072716641192</v>
      </c>
      <c r="C259" s="3">
        <f>Base!F256</f>
        <v>15862.78065270295</v>
      </c>
      <c r="E259" s="1">
        <f>Base!B256</f>
        <v>233</v>
      </c>
      <c r="F259" s="121">
        <f>Base!O256</f>
        <v>952.90891725579627</v>
      </c>
      <c r="G259" s="3">
        <f>Base!P256</f>
        <v>16403.555750054831</v>
      </c>
      <c r="M259" s="1">
        <f>Scenario2!B256</f>
        <v>233</v>
      </c>
      <c r="N259" s="3">
        <f>Scenario2!E256</f>
        <v>0</v>
      </c>
      <c r="O259" s="3">
        <f>Scenario2!F256</f>
        <v>0</v>
      </c>
      <c r="Q259" s="1">
        <f t="shared" si="3"/>
        <v>233</v>
      </c>
      <c r="R259" s="3">
        <f>Scenario2!O256</f>
        <v>0</v>
      </c>
      <c r="S259" s="3">
        <f>Scenario2!P256</f>
        <v>0</v>
      </c>
      <c r="X259" s="3"/>
    </row>
    <row r="260" spans="1:24" x14ac:dyDescent="0.25">
      <c r="A260" s="1">
        <f>Base!B257</f>
        <v>234</v>
      </c>
      <c r="B260" s="3">
        <f>Base!E257</f>
        <v>760.26885614839227</v>
      </c>
      <c r="C260" s="3">
        <f>Base!F257</f>
        <v>15968.532523720969</v>
      </c>
      <c r="E260" s="1">
        <f>Base!B257</f>
        <v>234</v>
      </c>
      <c r="F260" s="121">
        <f>Base!O257</f>
        <v>836.71706402624113</v>
      </c>
      <c r="G260" s="3">
        <f>Base!P257</f>
        <v>16519.747603284388</v>
      </c>
      <c r="M260" s="1">
        <f>Scenario2!B257</f>
        <v>234</v>
      </c>
      <c r="N260" s="3">
        <f>Scenario2!E257</f>
        <v>0</v>
      </c>
      <c r="O260" s="3">
        <f>Scenario2!F257</f>
        <v>0</v>
      </c>
      <c r="Q260" s="1">
        <f t="shared" si="3"/>
        <v>234</v>
      </c>
      <c r="R260" s="3">
        <f>Scenario2!O257</f>
        <v>0</v>
      </c>
      <c r="S260" s="3">
        <f>Scenario2!P257</f>
        <v>0</v>
      </c>
      <c r="X260" s="3"/>
    </row>
    <row r="261" spans="1:24" x14ac:dyDescent="0.25">
      <c r="A261" s="1">
        <f>Base!B258</f>
        <v>235</v>
      </c>
      <c r="B261" s="3">
        <f>Base!E258</f>
        <v>653.81197265691924</v>
      </c>
      <c r="C261" s="3">
        <f>Base!F258</f>
        <v>16074.989407212443</v>
      </c>
      <c r="E261" s="1">
        <f>Base!B258</f>
        <v>235</v>
      </c>
      <c r="F261" s="121">
        <f>Base!O258</f>
        <v>719.70218516964349</v>
      </c>
      <c r="G261" s="3">
        <f>Base!P258</f>
        <v>16636.762482140985</v>
      </c>
      <c r="M261" s="1">
        <f>Scenario2!B258</f>
        <v>235</v>
      </c>
      <c r="N261" s="3">
        <f>Scenario2!E258</f>
        <v>0</v>
      </c>
      <c r="O261" s="3">
        <f>Scenario2!F258</f>
        <v>0</v>
      </c>
      <c r="Q261" s="1">
        <f t="shared" si="3"/>
        <v>235</v>
      </c>
      <c r="R261" s="3">
        <f>Scenario2!O258</f>
        <v>0</v>
      </c>
      <c r="S261" s="3">
        <f>Scenario2!P258</f>
        <v>0</v>
      </c>
      <c r="X261" s="3"/>
    </row>
    <row r="262" spans="1:24" x14ac:dyDescent="0.25">
      <c r="A262" s="1">
        <f>Base!B259</f>
        <v>236</v>
      </c>
      <c r="B262" s="3">
        <f>Base!E259</f>
        <v>546.64537660883627</v>
      </c>
      <c r="C262" s="3">
        <f>Base!F259</f>
        <v>16182.156003260525</v>
      </c>
      <c r="E262" s="1">
        <f>Base!B259</f>
        <v>236</v>
      </c>
      <c r="F262" s="121">
        <f>Base!O259</f>
        <v>601.85845092114482</v>
      </c>
      <c r="G262" s="3">
        <f>Base!P259</f>
        <v>16754.606216389486</v>
      </c>
      <c r="M262" s="1">
        <f>Scenario2!B259</f>
        <v>236</v>
      </c>
      <c r="N262" s="3">
        <f>Scenario2!E259</f>
        <v>0</v>
      </c>
      <c r="O262" s="3">
        <f>Scenario2!F259</f>
        <v>0</v>
      </c>
      <c r="Q262" s="1">
        <f t="shared" si="3"/>
        <v>236</v>
      </c>
      <c r="R262" s="3">
        <f>Scenario2!O259</f>
        <v>0</v>
      </c>
      <c r="S262" s="3">
        <f>Scenario2!P259</f>
        <v>0</v>
      </c>
      <c r="X262" s="3"/>
    </row>
    <row r="263" spans="1:24" x14ac:dyDescent="0.25">
      <c r="A263" s="1">
        <f>Base!B260</f>
        <v>237</v>
      </c>
      <c r="B263" s="3">
        <f>Base!E260</f>
        <v>438.76433658709948</v>
      </c>
      <c r="C263" s="3">
        <f>Base!F260</f>
        <v>16290.037043282262</v>
      </c>
      <c r="E263" s="1">
        <f>Base!B260</f>
        <v>237</v>
      </c>
      <c r="F263" s="121">
        <f>Base!O260</f>
        <v>483.17999022171927</v>
      </c>
      <c r="G263" s="3">
        <f>Base!P260</f>
        <v>16873.284677088908</v>
      </c>
      <c r="M263" s="1">
        <f>Scenario2!B260</f>
        <v>237</v>
      </c>
      <c r="N263" s="3">
        <f>Scenario2!E260</f>
        <v>0</v>
      </c>
      <c r="O263" s="3">
        <f>Scenario2!F260</f>
        <v>0</v>
      </c>
      <c r="Q263" s="1">
        <f t="shared" si="3"/>
        <v>237</v>
      </c>
      <c r="R263" s="3">
        <f>Scenario2!O260</f>
        <v>0</v>
      </c>
      <c r="S263" s="3">
        <f>Scenario2!P260</f>
        <v>0</v>
      </c>
      <c r="X263" s="3"/>
    </row>
    <row r="264" spans="1:24" x14ac:dyDescent="0.25">
      <c r="A264" s="1">
        <f>Base!B261</f>
        <v>238</v>
      </c>
      <c r="B264" s="3">
        <f>Base!E261</f>
        <v>330.16408963188439</v>
      </c>
      <c r="C264" s="3">
        <f>Base!F261</f>
        <v>16398.637290237475</v>
      </c>
      <c r="E264" s="1">
        <f>Base!B261</f>
        <v>238</v>
      </c>
      <c r="F264" s="121">
        <f>Base!O261</f>
        <v>363.66089042567285</v>
      </c>
      <c r="G264" s="3">
        <f>Base!P261</f>
        <v>16992.803776884957</v>
      </c>
      <c r="M264" s="1">
        <f>Scenario2!B261</f>
        <v>238</v>
      </c>
      <c r="N264" s="3">
        <f>Scenario2!E261</f>
        <v>0</v>
      </c>
      <c r="O264" s="3">
        <f>Scenario2!F261</f>
        <v>0</v>
      </c>
      <c r="Q264" s="1">
        <f t="shared" si="3"/>
        <v>238</v>
      </c>
      <c r="R264" s="3">
        <f>Scenario2!O261</f>
        <v>0</v>
      </c>
      <c r="S264" s="3">
        <f>Scenario2!P261</f>
        <v>0</v>
      </c>
      <c r="X264" s="3"/>
    </row>
    <row r="265" spans="1:24" x14ac:dyDescent="0.25">
      <c r="A265" s="1">
        <f>Base!B262</f>
        <v>239</v>
      </c>
      <c r="B265" s="3">
        <f>Base!E262</f>
        <v>220.83984103030119</v>
      </c>
      <c r="C265" s="3">
        <f>Base!F262</f>
        <v>16507.961538839059</v>
      </c>
      <c r="E265" s="1">
        <f>Base!B262</f>
        <v>239</v>
      </c>
      <c r="F265" s="121">
        <f>Base!O262</f>
        <v>243.29519700607108</v>
      </c>
      <c r="G265" s="3">
        <f>Base!P262</f>
        <v>17113.169470304558</v>
      </c>
      <c r="M265" s="1">
        <f>Scenario2!B262</f>
        <v>239</v>
      </c>
      <c r="N265" s="3">
        <f>Scenario2!E262</f>
        <v>0</v>
      </c>
      <c r="O265" s="3">
        <f>Scenario2!F262</f>
        <v>0</v>
      </c>
      <c r="Q265" s="1">
        <f t="shared" si="3"/>
        <v>239</v>
      </c>
      <c r="R265" s="3">
        <f>Scenario2!O262</f>
        <v>0</v>
      </c>
      <c r="S265" s="3">
        <f>Scenario2!P262</f>
        <v>0</v>
      </c>
      <c r="X265" s="3"/>
    </row>
    <row r="266" spans="1:24" x14ac:dyDescent="0.25">
      <c r="A266" s="1">
        <f>Base!B263</f>
        <v>240</v>
      </c>
      <c r="B266" s="3">
        <f>Base!E263</f>
        <v>110.78676410470746</v>
      </c>
      <c r="C266" s="3">
        <f>Base!F263</f>
        <v>16618.014615764652</v>
      </c>
      <c r="E266" s="1">
        <f>Base!B263</f>
        <v>240</v>
      </c>
      <c r="F266" s="121">
        <f>Base!O263</f>
        <v>122.07691325808045</v>
      </c>
      <c r="G266" s="3">
        <f>Base!P263</f>
        <v>17234.38775405255</v>
      </c>
      <c r="M266" s="1">
        <f>Scenario2!B263</f>
        <v>240</v>
      </c>
      <c r="N266" s="3">
        <f>Scenario2!E263</f>
        <v>0</v>
      </c>
      <c r="O266" s="3">
        <f>Scenario2!F263</f>
        <v>0</v>
      </c>
      <c r="Q266" s="1">
        <f t="shared" si="3"/>
        <v>240</v>
      </c>
      <c r="R266" s="3">
        <f>Scenario2!O263</f>
        <v>0</v>
      </c>
      <c r="S266" s="3">
        <f>Scenario2!P263</f>
        <v>0</v>
      </c>
      <c r="X266" s="3"/>
    </row>
    <row r="267" spans="1:24" x14ac:dyDescent="0.25">
      <c r="A267" s="1">
        <f>Base!B264</f>
        <v>241</v>
      </c>
      <c r="B267" s="3">
        <f>Base!E264</f>
        <v>0</v>
      </c>
      <c r="C267" s="3">
        <f>Base!F264</f>
        <v>0</v>
      </c>
      <c r="F267" s="121">
        <f>Base!O264</f>
        <v>0</v>
      </c>
      <c r="M267" s="1">
        <f>Scenario2!B264</f>
        <v>241</v>
      </c>
      <c r="N267" s="3">
        <f>Scenario2!E264</f>
        <v>0</v>
      </c>
      <c r="O267" s="3">
        <f>Scenario2!F264</f>
        <v>0</v>
      </c>
      <c r="X267" s="3"/>
    </row>
    <row r="268" spans="1:24" x14ac:dyDescent="0.25">
      <c r="A268" s="1">
        <f>Base!B265</f>
        <v>242</v>
      </c>
      <c r="B268" s="3">
        <f>Base!E265</f>
        <v>0</v>
      </c>
      <c r="C268" s="3">
        <f>Base!F265</f>
        <v>0</v>
      </c>
      <c r="F268" s="121">
        <f>Base!O265</f>
        <v>0</v>
      </c>
      <c r="M268" s="1">
        <f>Scenario2!B265</f>
        <v>242</v>
      </c>
      <c r="N268" s="3">
        <f>Scenario2!E265</f>
        <v>0</v>
      </c>
      <c r="O268" s="3">
        <f>Scenario2!F265</f>
        <v>0</v>
      </c>
      <c r="X268" s="3"/>
    </row>
    <row r="269" spans="1:24" x14ac:dyDescent="0.25">
      <c r="A269" s="1">
        <f>Base!B266</f>
        <v>243</v>
      </c>
      <c r="B269" s="3">
        <f>Base!E266</f>
        <v>0</v>
      </c>
      <c r="C269" s="3">
        <f>Base!F266</f>
        <v>0</v>
      </c>
      <c r="M269" s="1">
        <f>Scenario2!B266</f>
        <v>243</v>
      </c>
      <c r="N269" s="3">
        <f>Scenario2!E266</f>
        <v>0</v>
      </c>
      <c r="O269" s="3">
        <f>Scenario2!F266</f>
        <v>0</v>
      </c>
      <c r="X269" s="3"/>
    </row>
    <row r="270" spans="1:24" x14ac:dyDescent="0.25">
      <c r="A270" s="1">
        <f>Base!B267</f>
        <v>244</v>
      </c>
      <c r="B270" s="3">
        <f>Base!E267</f>
        <v>0</v>
      </c>
      <c r="C270" s="3">
        <f>Base!F267</f>
        <v>0</v>
      </c>
      <c r="M270" s="1">
        <f>Scenario2!B267</f>
        <v>244</v>
      </c>
      <c r="N270" s="3">
        <f>Scenario2!E267</f>
        <v>0</v>
      </c>
      <c r="O270" s="3">
        <f>Scenario2!F267</f>
        <v>0</v>
      </c>
      <c r="X270" s="3"/>
    </row>
    <row r="271" spans="1:24" x14ac:dyDescent="0.25">
      <c r="A271" s="1">
        <f>Base!B268</f>
        <v>245</v>
      </c>
      <c r="B271" s="3">
        <f>Base!E268</f>
        <v>0</v>
      </c>
      <c r="C271" s="3">
        <f>Base!F268</f>
        <v>0</v>
      </c>
      <c r="M271" s="1">
        <f>Scenario2!B268</f>
        <v>245</v>
      </c>
      <c r="N271" s="3">
        <f>Scenario2!E268</f>
        <v>0</v>
      </c>
      <c r="O271" s="3">
        <f>Scenario2!F268</f>
        <v>0</v>
      </c>
      <c r="X271" s="3"/>
    </row>
    <row r="272" spans="1:24" x14ac:dyDescent="0.25">
      <c r="A272" s="1">
        <f>Base!B269</f>
        <v>246</v>
      </c>
      <c r="B272" s="3">
        <f>Base!E269</f>
        <v>0</v>
      </c>
      <c r="C272" s="3">
        <f>Base!F269</f>
        <v>0</v>
      </c>
      <c r="M272" s="1">
        <f>Scenario2!B269</f>
        <v>246</v>
      </c>
      <c r="N272" s="3">
        <f>Scenario2!E269</f>
        <v>0</v>
      </c>
      <c r="O272" s="3">
        <f>Scenario2!F269</f>
        <v>0</v>
      </c>
      <c r="X272" s="3"/>
    </row>
    <row r="273" spans="1:24" x14ac:dyDescent="0.25">
      <c r="A273" s="1">
        <f>Base!B270</f>
        <v>247</v>
      </c>
      <c r="B273" s="3">
        <f>Base!E270</f>
        <v>0</v>
      </c>
      <c r="C273" s="3">
        <f>Base!F270</f>
        <v>0</v>
      </c>
      <c r="M273" s="1">
        <f>Scenario2!B270</f>
        <v>247</v>
      </c>
      <c r="N273" s="3">
        <f>Scenario2!E270</f>
        <v>0</v>
      </c>
      <c r="O273" s="3">
        <f>Scenario2!F270</f>
        <v>0</v>
      </c>
      <c r="X273" s="3"/>
    </row>
    <row r="274" spans="1:24" x14ac:dyDescent="0.25">
      <c r="A274" s="1">
        <f>Base!B271</f>
        <v>248</v>
      </c>
      <c r="B274" s="3">
        <f>Base!E271</f>
        <v>0</v>
      </c>
      <c r="C274" s="3">
        <f>Base!F271</f>
        <v>0</v>
      </c>
      <c r="M274" s="1">
        <f>Scenario2!B271</f>
        <v>248</v>
      </c>
      <c r="N274" s="3">
        <f>Scenario2!E271</f>
        <v>0</v>
      </c>
      <c r="O274" s="3">
        <f>Scenario2!F271</f>
        <v>0</v>
      </c>
      <c r="X274" s="3"/>
    </row>
    <row r="275" spans="1:24" x14ac:dyDescent="0.25">
      <c r="A275" s="1">
        <f>Base!B272</f>
        <v>249</v>
      </c>
      <c r="B275" s="3">
        <f>Base!E272</f>
        <v>0</v>
      </c>
      <c r="C275" s="3">
        <f>Base!F272</f>
        <v>0</v>
      </c>
      <c r="M275" s="1">
        <f>Scenario2!B272</f>
        <v>249</v>
      </c>
      <c r="N275" s="3">
        <f>Scenario2!E272</f>
        <v>0</v>
      </c>
      <c r="O275" s="3">
        <f>Scenario2!F272</f>
        <v>0</v>
      </c>
      <c r="X275" s="3"/>
    </row>
    <row r="276" spans="1:24" x14ac:dyDescent="0.25">
      <c r="A276" s="1">
        <f>Base!B273</f>
        <v>250</v>
      </c>
      <c r="B276" s="3">
        <f>Base!E273</f>
        <v>0</v>
      </c>
      <c r="C276" s="3">
        <f>Base!F273</f>
        <v>0</v>
      </c>
      <c r="M276" s="1">
        <f>Scenario2!B273</f>
        <v>250</v>
      </c>
      <c r="N276" s="3">
        <f>Scenario2!E273</f>
        <v>0</v>
      </c>
      <c r="O276" s="3">
        <f>Scenario2!F273</f>
        <v>0</v>
      </c>
      <c r="X276" s="3"/>
    </row>
    <row r="277" spans="1:24" x14ac:dyDescent="0.25">
      <c r="A277" s="1">
        <f>Base!B274</f>
        <v>251</v>
      </c>
      <c r="B277" s="3">
        <f>Base!E274</f>
        <v>0</v>
      </c>
      <c r="C277" s="3">
        <f>Base!F274</f>
        <v>0</v>
      </c>
      <c r="M277" s="1">
        <f>Scenario2!B274</f>
        <v>251</v>
      </c>
      <c r="N277" s="3">
        <f>Scenario2!E274</f>
        <v>0</v>
      </c>
      <c r="O277" s="3">
        <f>Scenario2!F274</f>
        <v>0</v>
      </c>
      <c r="X277" s="3"/>
    </row>
    <row r="278" spans="1:24" x14ac:dyDescent="0.25">
      <c r="A278" s="1">
        <f>Base!B275</f>
        <v>252</v>
      </c>
      <c r="B278" s="3">
        <f>Base!E275</f>
        <v>0</v>
      </c>
      <c r="C278" s="3">
        <f>Base!F275</f>
        <v>0</v>
      </c>
      <c r="M278" s="1">
        <f>Scenario2!B275</f>
        <v>252</v>
      </c>
      <c r="N278" s="3">
        <f>Scenario2!E275</f>
        <v>0</v>
      </c>
      <c r="O278" s="3">
        <f>Scenario2!F275</f>
        <v>0</v>
      </c>
      <c r="X278" s="3"/>
    </row>
    <row r="279" spans="1:24" x14ac:dyDescent="0.25">
      <c r="A279" s="1">
        <f>Base!B276</f>
        <v>253</v>
      </c>
      <c r="B279" s="3">
        <f>Base!E276</f>
        <v>0</v>
      </c>
      <c r="C279" s="3">
        <f>Base!F276</f>
        <v>0</v>
      </c>
      <c r="M279" s="1">
        <f>Scenario2!B276</f>
        <v>253</v>
      </c>
      <c r="N279" s="3">
        <f>Scenario2!E276</f>
        <v>0</v>
      </c>
      <c r="O279" s="3">
        <f>Scenario2!F276</f>
        <v>0</v>
      </c>
      <c r="X279" s="3"/>
    </row>
    <row r="280" spans="1:24" x14ac:dyDescent="0.25">
      <c r="A280" s="1">
        <f>Base!B277</f>
        <v>254</v>
      </c>
      <c r="B280" s="3">
        <f>Base!E277</f>
        <v>0</v>
      </c>
      <c r="C280" s="3">
        <f>Base!F277</f>
        <v>0</v>
      </c>
      <c r="M280" s="1">
        <f>Scenario2!B277</f>
        <v>254</v>
      </c>
      <c r="N280" s="3">
        <f>Scenario2!E277</f>
        <v>0</v>
      </c>
      <c r="O280" s="3">
        <f>Scenario2!F277</f>
        <v>0</v>
      </c>
      <c r="X280" s="3"/>
    </row>
    <row r="281" spans="1:24" x14ac:dyDescent="0.25">
      <c r="A281" s="1">
        <f>Base!B278</f>
        <v>255</v>
      </c>
      <c r="B281" s="3">
        <f>Base!E278</f>
        <v>0</v>
      </c>
      <c r="C281" s="3">
        <f>Base!F278</f>
        <v>0</v>
      </c>
      <c r="M281" s="1">
        <f>Scenario2!B278</f>
        <v>255</v>
      </c>
      <c r="N281" s="3">
        <f>Scenario2!E278</f>
        <v>0</v>
      </c>
      <c r="O281" s="3">
        <f>Scenario2!F278</f>
        <v>0</v>
      </c>
      <c r="X281" s="3"/>
    </row>
    <row r="282" spans="1:24" x14ac:dyDescent="0.25">
      <c r="A282" s="1">
        <f>Base!B279</f>
        <v>256</v>
      </c>
      <c r="B282" s="3">
        <f>Base!E279</f>
        <v>0</v>
      </c>
      <c r="C282" s="3">
        <f>Base!F279</f>
        <v>0</v>
      </c>
      <c r="M282" s="1">
        <f>Scenario2!B279</f>
        <v>256</v>
      </c>
      <c r="N282" s="3">
        <f>Scenario2!E279</f>
        <v>0</v>
      </c>
      <c r="O282" s="3">
        <f>Scenario2!F279</f>
        <v>0</v>
      </c>
      <c r="X282" s="3"/>
    </row>
    <row r="283" spans="1:24" x14ac:dyDescent="0.25">
      <c r="A283" s="1">
        <f>Base!B280</f>
        <v>257</v>
      </c>
      <c r="B283" s="3">
        <f>Base!E280</f>
        <v>0</v>
      </c>
      <c r="C283" s="3">
        <f>Base!F280</f>
        <v>0</v>
      </c>
      <c r="M283" s="1">
        <f>Scenario2!B280</f>
        <v>257</v>
      </c>
      <c r="N283" s="3">
        <f>Scenario2!E280</f>
        <v>0</v>
      </c>
      <c r="O283" s="3">
        <f>Scenario2!F280</f>
        <v>0</v>
      </c>
      <c r="X283" s="3"/>
    </row>
    <row r="284" spans="1:24" x14ac:dyDescent="0.25">
      <c r="A284" s="1">
        <f>Base!B281</f>
        <v>258</v>
      </c>
      <c r="B284" s="3">
        <f>Base!E281</f>
        <v>0</v>
      </c>
      <c r="C284" s="3">
        <f>Base!F281</f>
        <v>0</v>
      </c>
      <c r="M284" s="1">
        <f>Scenario2!B281</f>
        <v>258</v>
      </c>
      <c r="N284" s="3">
        <f>Scenario2!E281</f>
        <v>0</v>
      </c>
      <c r="O284" s="3">
        <f>Scenario2!F281</f>
        <v>0</v>
      </c>
      <c r="X284" s="3"/>
    </row>
    <row r="285" spans="1:24" x14ac:dyDescent="0.25">
      <c r="A285" s="1">
        <f>Base!B282</f>
        <v>259</v>
      </c>
      <c r="B285" s="3">
        <f>Base!E282</f>
        <v>0</v>
      </c>
      <c r="C285" s="3">
        <f>Base!F282</f>
        <v>0</v>
      </c>
      <c r="M285" s="1">
        <f>Scenario2!B282</f>
        <v>259</v>
      </c>
      <c r="N285" s="3">
        <f>Scenario2!E282</f>
        <v>0</v>
      </c>
      <c r="O285" s="3">
        <f>Scenario2!F282</f>
        <v>0</v>
      </c>
      <c r="X285" s="3"/>
    </row>
    <row r="286" spans="1:24" x14ac:dyDescent="0.25">
      <c r="A286" s="1">
        <f>Base!B283</f>
        <v>260</v>
      </c>
      <c r="B286" s="3">
        <f>Base!E283</f>
        <v>0</v>
      </c>
      <c r="C286" s="3">
        <f>Base!F283</f>
        <v>0</v>
      </c>
      <c r="M286" s="1">
        <f>Scenario2!B283</f>
        <v>260</v>
      </c>
      <c r="N286" s="3">
        <f>Scenario2!E283</f>
        <v>0</v>
      </c>
      <c r="O286" s="3">
        <f>Scenario2!F283</f>
        <v>0</v>
      </c>
      <c r="X286" s="3"/>
    </row>
    <row r="287" spans="1:24" x14ac:dyDescent="0.25">
      <c r="A287" s="1">
        <f>Base!B284</f>
        <v>261</v>
      </c>
      <c r="B287" s="3">
        <f>Base!E284</f>
        <v>0</v>
      </c>
      <c r="C287" s="3">
        <f>Base!F284</f>
        <v>0</v>
      </c>
      <c r="M287" s="1">
        <f>Scenario2!B284</f>
        <v>261</v>
      </c>
      <c r="N287" s="3">
        <f>Scenario2!E284</f>
        <v>0</v>
      </c>
      <c r="O287" s="3">
        <f>Scenario2!F284</f>
        <v>0</v>
      </c>
    </row>
    <row r="288" spans="1:24" x14ac:dyDescent="0.25">
      <c r="A288" s="1">
        <f>Base!B285</f>
        <v>262</v>
      </c>
      <c r="B288" s="3">
        <f>Base!E285</f>
        <v>0</v>
      </c>
      <c r="C288" s="3">
        <f>Base!F285</f>
        <v>0</v>
      </c>
      <c r="M288" s="1">
        <f>Scenario2!B285</f>
        <v>262</v>
      </c>
      <c r="N288" s="3">
        <f>Scenario2!E285</f>
        <v>0</v>
      </c>
      <c r="O288" s="3">
        <f>Scenario2!F285</f>
        <v>0</v>
      </c>
    </row>
    <row r="289" spans="1:15" x14ac:dyDescent="0.25">
      <c r="A289" s="1">
        <f>Base!B286</f>
        <v>263</v>
      </c>
      <c r="B289" s="3">
        <f>Base!E286</f>
        <v>0</v>
      </c>
      <c r="C289" s="3">
        <f>Base!F286</f>
        <v>0</v>
      </c>
      <c r="M289" s="1">
        <f>Scenario2!B286</f>
        <v>263</v>
      </c>
      <c r="N289" s="3">
        <f>Scenario2!E286</f>
        <v>0</v>
      </c>
      <c r="O289" s="3">
        <f>Scenario2!F286</f>
        <v>0</v>
      </c>
    </row>
    <row r="290" spans="1:15" x14ac:dyDescent="0.25">
      <c r="A290" s="1">
        <f>Base!B287</f>
        <v>264</v>
      </c>
      <c r="B290" s="3">
        <f>Base!E287</f>
        <v>0</v>
      </c>
      <c r="C290" s="3">
        <f>Base!F287</f>
        <v>0</v>
      </c>
      <c r="M290" s="1">
        <f>Scenario2!B287</f>
        <v>264</v>
      </c>
      <c r="N290" s="3">
        <f>Scenario2!E287</f>
        <v>0</v>
      </c>
      <c r="O290" s="3">
        <f>Scenario2!F287</f>
        <v>0</v>
      </c>
    </row>
    <row r="291" spans="1:15" x14ac:dyDescent="0.25">
      <c r="A291" s="1">
        <f>Base!B288</f>
        <v>265</v>
      </c>
      <c r="B291" s="3">
        <f>Base!E288</f>
        <v>0</v>
      </c>
      <c r="C291" s="3">
        <f>Base!F288</f>
        <v>0</v>
      </c>
      <c r="M291" s="1">
        <f>Scenario2!B288</f>
        <v>265</v>
      </c>
      <c r="N291" s="3">
        <f>Scenario2!E288</f>
        <v>0</v>
      </c>
      <c r="O291" s="3">
        <f>Scenario2!F288</f>
        <v>0</v>
      </c>
    </row>
    <row r="292" spans="1:15" x14ac:dyDescent="0.25">
      <c r="A292" s="1">
        <f>Base!B289</f>
        <v>266</v>
      </c>
      <c r="B292" s="3">
        <f>Base!E289</f>
        <v>0</v>
      </c>
      <c r="C292" s="3">
        <f>Base!F289</f>
        <v>0</v>
      </c>
      <c r="M292" s="1">
        <f>Scenario2!B289</f>
        <v>266</v>
      </c>
      <c r="N292" s="3">
        <f>Scenario2!E289</f>
        <v>0</v>
      </c>
      <c r="O292" s="3">
        <f>Scenario2!F289</f>
        <v>0</v>
      </c>
    </row>
    <row r="293" spans="1:15" x14ac:dyDescent="0.25">
      <c r="A293" s="1">
        <f>Base!B290</f>
        <v>267</v>
      </c>
      <c r="B293" s="3">
        <f>Base!E290</f>
        <v>0</v>
      </c>
      <c r="C293" s="3">
        <f>Base!F290</f>
        <v>0</v>
      </c>
      <c r="M293" s="1">
        <f>Scenario2!B290</f>
        <v>267</v>
      </c>
      <c r="N293" s="3">
        <f>Scenario2!E290</f>
        <v>0</v>
      </c>
      <c r="O293" s="3">
        <f>Scenario2!F290</f>
        <v>0</v>
      </c>
    </row>
    <row r="294" spans="1:15" x14ac:dyDescent="0.25">
      <c r="A294" s="1">
        <f>Base!B291</f>
        <v>268</v>
      </c>
      <c r="B294" s="3">
        <f>Base!E291</f>
        <v>0</v>
      </c>
      <c r="C294" s="3">
        <f>Base!F291</f>
        <v>0</v>
      </c>
      <c r="M294" s="1">
        <f>Scenario2!B291</f>
        <v>268</v>
      </c>
      <c r="N294" s="3">
        <f>Scenario2!E291</f>
        <v>0</v>
      </c>
      <c r="O294" s="3">
        <f>Scenario2!F291</f>
        <v>0</v>
      </c>
    </row>
    <row r="295" spans="1:15" x14ac:dyDescent="0.25">
      <c r="A295" s="1">
        <f>Base!B292</f>
        <v>269</v>
      </c>
      <c r="B295" s="3">
        <f>Base!E292</f>
        <v>0</v>
      </c>
      <c r="C295" s="3">
        <f>Base!F292</f>
        <v>0</v>
      </c>
      <c r="M295" s="1">
        <f>Scenario2!B292</f>
        <v>269</v>
      </c>
      <c r="N295" s="3">
        <f>Scenario2!E292</f>
        <v>0</v>
      </c>
      <c r="O295" s="3">
        <f>Scenario2!F292</f>
        <v>0</v>
      </c>
    </row>
    <row r="296" spans="1:15" x14ac:dyDescent="0.25">
      <c r="A296" s="1">
        <f>Base!B293</f>
        <v>270</v>
      </c>
      <c r="B296" s="3">
        <f>Base!E293</f>
        <v>0</v>
      </c>
      <c r="C296" s="3">
        <f>Base!F293</f>
        <v>0</v>
      </c>
      <c r="M296" s="1">
        <f>Scenario2!B293</f>
        <v>270</v>
      </c>
      <c r="N296" s="3">
        <f>Scenario2!E293</f>
        <v>0</v>
      </c>
      <c r="O296" s="3">
        <f>Scenario2!F293</f>
        <v>0</v>
      </c>
    </row>
    <row r="297" spans="1:15" x14ac:dyDescent="0.25">
      <c r="A297" s="1">
        <f>Base!B294</f>
        <v>271</v>
      </c>
      <c r="B297" s="3">
        <f>Base!E294</f>
        <v>0</v>
      </c>
      <c r="C297" s="3">
        <f>Base!F294</f>
        <v>0</v>
      </c>
      <c r="M297" s="1">
        <f>Scenario2!B294</f>
        <v>271</v>
      </c>
      <c r="N297" s="3">
        <f>Scenario2!E294</f>
        <v>0</v>
      </c>
      <c r="O297" s="3">
        <f>Scenario2!F294</f>
        <v>0</v>
      </c>
    </row>
    <row r="298" spans="1:15" x14ac:dyDescent="0.25">
      <c r="A298" s="1">
        <f>Base!B295</f>
        <v>272</v>
      </c>
      <c r="B298" s="3">
        <f>Base!E295</f>
        <v>0</v>
      </c>
      <c r="C298" s="3">
        <f>Base!F295</f>
        <v>0</v>
      </c>
      <c r="M298" s="1">
        <f>Scenario2!B295</f>
        <v>272</v>
      </c>
      <c r="N298" s="3">
        <f>Scenario2!E295</f>
        <v>0</v>
      </c>
      <c r="O298" s="3">
        <f>Scenario2!F295</f>
        <v>0</v>
      </c>
    </row>
    <row r="299" spans="1:15" x14ac:dyDescent="0.25">
      <c r="A299" s="1">
        <f>Base!B296</f>
        <v>273</v>
      </c>
      <c r="B299" s="3">
        <f>Base!E296</f>
        <v>0</v>
      </c>
      <c r="C299" s="3">
        <f>Base!F296</f>
        <v>0</v>
      </c>
      <c r="M299" s="1">
        <f>Scenario2!B296</f>
        <v>273</v>
      </c>
      <c r="N299" s="3">
        <f>Scenario2!E296</f>
        <v>0</v>
      </c>
      <c r="O299" s="3">
        <f>Scenario2!F296</f>
        <v>0</v>
      </c>
    </row>
    <row r="300" spans="1:15" x14ac:dyDescent="0.25">
      <c r="A300" s="1">
        <f>Base!B297</f>
        <v>274</v>
      </c>
      <c r="B300" s="3">
        <f>Base!E297</f>
        <v>0</v>
      </c>
      <c r="C300" s="3">
        <f>Base!F297</f>
        <v>0</v>
      </c>
      <c r="M300" s="1">
        <f>Scenario2!B297</f>
        <v>274</v>
      </c>
      <c r="N300" s="3">
        <f>Scenario2!E297</f>
        <v>0</v>
      </c>
      <c r="O300" s="3">
        <f>Scenario2!F297</f>
        <v>0</v>
      </c>
    </row>
    <row r="301" spans="1:15" x14ac:dyDescent="0.25">
      <c r="A301" s="1">
        <f>Base!B298</f>
        <v>275</v>
      </c>
      <c r="B301" s="3">
        <f>Base!E298</f>
        <v>0</v>
      </c>
      <c r="C301" s="3">
        <f>Base!F298</f>
        <v>0</v>
      </c>
      <c r="M301" s="1">
        <f>Scenario2!B298</f>
        <v>275</v>
      </c>
      <c r="N301" s="3">
        <f>Scenario2!E298</f>
        <v>0</v>
      </c>
      <c r="O301" s="3">
        <f>Scenario2!F298</f>
        <v>0</v>
      </c>
    </row>
    <row r="302" spans="1:15" x14ac:dyDescent="0.25">
      <c r="A302" s="1">
        <f>Base!B299</f>
        <v>276</v>
      </c>
      <c r="B302" s="3">
        <f>Base!E299</f>
        <v>0</v>
      </c>
      <c r="C302" s="3">
        <f>Base!F299</f>
        <v>0</v>
      </c>
      <c r="M302" s="1">
        <f>Scenario2!B299</f>
        <v>276</v>
      </c>
      <c r="N302" s="3">
        <f>Scenario2!E299</f>
        <v>0</v>
      </c>
      <c r="O302" s="3">
        <f>Scenario2!F299</f>
        <v>0</v>
      </c>
    </row>
    <row r="303" spans="1:15" x14ac:dyDescent="0.25">
      <c r="A303" s="1">
        <f>Base!B300</f>
        <v>277</v>
      </c>
      <c r="B303" s="3">
        <f>Base!E300</f>
        <v>0</v>
      </c>
      <c r="C303" s="3">
        <f>Base!F300</f>
        <v>0</v>
      </c>
      <c r="M303" s="1">
        <f>Scenario2!B300</f>
        <v>277</v>
      </c>
      <c r="N303" s="3">
        <f>Scenario2!E300</f>
        <v>0</v>
      </c>
      <c r="O303" s="3">
        <f>Scenario2!F300</f>
        <v>0</v>
      </c>
    </row>
    <row r="304" spans="1:15" x14ac:dyDescent="0.25">
      <c r="A304" s="1">
        <f>Base!B301</f>
        <v>278</v>
      </c>
      <c r="B304" s="3">
        <f>Base!E301</f>
        <v>0</v>
      </c>
      <c r="C304" s="3">
        <f>Base!F301</f>
        <v>0</v>
      </c>
      <c r="M304" s="1">
        <f>Scenario2!B301</f>
        <v>278</v>
      </c>
      <c r="N304" s="3">
        <f>Scenario2!E301</f>
        <v>0</v>
      </c>
      <c r="O304" s="3">
        <f>Scenario2!F301</f>
        <v>0</v>
      </c>
    </row>
    <row r="305" spans="1:15" x14ac:dyDescent="0.25">
      <c r="A305" s="1">
        <f>Base!B302</f>
        <v>279</v>
      </c>
      <c r="B305" s="3">
        <f>Base!E302</f>
        <v>0</v>
      </c>
      <c r="C305" s="3">
        <f>Base!F302</f>
        <v>0</v>
      </c>
      <c r="M305" s="1">
        <f>Scenario2!B302</f>
        <v>279</v>
      </c>
      <c r="N305" s="3">
        <f>Scenario2!E302</f>
        <v>0</v>
      </c>
      <c r="O305" s="3">
        <f>Scenario2!F302</f>
        <v>0</v>
      </c>
    </row>
    <row r="306" spans="1:15" x14ac:dyDescent="0.25">
      <c r="A306" s="1">
        <f>Base!B303</f>
        <v>280</v>
      </c>
      <c r="B306" s="3">
        <f>Base!E303</f>
        <v>0</v>
      </c>
      <c r="C306" s="3">
        <f>Base!F303</f>
        <v>0</v>
      </c>
      <c r="M306" s="1">
        <f>Scenario2!B303</f>
        <v>280</v>
      </c>
      <c r="N306" s="3">
        <f>Scenario2!E303</f>
        <v>0</v>
      </c>
      <c r="O306" s="3">
        <f>Scenario2!F303</f>
        <v>0</v>
      </c>
    </row>
    <row r="307" spans="1:15" x14ac:dyDescent="0.25">
      <c r="A307" s="1">
        <f>Base!B304</f>
        <v>281</v>
      </c>
      <c r="B307" s="3">
        <f>Base!E304</f>
        <v>0</v>
      </c>
      <c r="C307" s="3">
        <f>Base!F304</f>
        <v>0</v>
      </c>
      <c r="M307" s="1">
        <f>Scenario2!B304</f>
        <v>281</v>
      </c>
      <c r="N307" s="3">
        <f>Scenario2!E304</f>
        <v>0</v>
      </c>
      <c r="O307" s="3">
        <f>Scenario2!F304</f>
        <v>0</v>
      </c>
    </row>
    <row r="308" spans="1:15" x14ac:dyDescent="0.25">
      <c r="A308" s="1">
        <f>Base!B305</f>
        <v>282</v>
      </c>
      <c r="B308" s="3">
        <f>Base!E305</f>
        <v>0</v>
      </c>
      <c r="C308" s="3">
        <f>Base!F305</f>
        <v>0</v>
      </c>
      <c r="M308" s="1">
        <f>Scenario2!B305</f>
        <v>282</v>
      </c>
      <c r="N308" s="3">
        <f>Scenario2!E305</f>
        <v>0</v>
      </c>
      <c r="O308" s="3">
        <f>Scenario2!F305</f>
        <v>0</v>
      </c>
    </row>
    <row r="309" spans="1:15" x14ac:dyDescent="0.25">
      <c r="A309" s="1">
        <f>Base!B306</f>
        <v>283</v>
      </c>
      <c r="B309" s="3">
        <f>Base!E306</f>
        <v>0</v>
      </c>
      <c r="C309" s="3">
        <f>Base!F306</f>
        <v>0</v>
      </c>
      <c r="M309" s="1">
        <f>Scenario2!B306</f>
        <v>283</v>
      </c>
      <c r="N309" s="3">
        <f>Scenario2!E306</f>
        <v>0</v>
      </c>
      <c r="O309" s="3">
        <f>Scenario2!F306</f>
        <v>0</v>
      </c>
    </row>
    <row r="310" spans="1:15" x14ac:dyDescent="0.25">
      <c r="A310" s="1">
        <f>Base!B307</f>
        <v>284</v>
      </c>
      <c r="B310" s="3">
        <f>Base!E307</f>
        <v>0</v>
      </c>
      <c r="C310" s="3">
        <f>Base!F307</f>
        <v>0</v>
      </c>
      <c r="M310" s="1">
        <f>Scenario2!B307</f>
        <v>284</v>
      </c>
      <c r="N310" s="3">
        <f>Scenario2!E307</f>
        <v>0</v>
      </c>
      <c r="O310" s="3">
        <f>Scenario2!F307</f>
        <v>0</v>
      </c>
    </row>
    <row r="311" spans="1:15" x14ac:dyDescent="0.25">
      <c r="A311" s="1">
        <f>Base!B308</f>
        <v>285</v>
      </c>
      <c r="B311" s="3">
        <f>Base!E308</f>
        <v>0</v>
      </c>
      <c r="C311" s="3">
        <f>Base!F308</f>
        <v>0</v>
      </c>
      <c r="M311" s="1">
        <f>Scenario2!B308</f>
        <v>285</v>
      </c>
      <c r="N311" s="3">
        <f>Scenario2!E308</f>
        <v>0</v>
      </c>
      <c r="O311" s="3">
        <f>Scenario2!F308</f>
        <v>0</v>
      </c>
    </row>
    <row r="312" spans="1:15" x14ac:dyDescent="0.25">
      <c r="A312" s="1">
        <f>Base!B309</f>
        <v>286</v>
      </c>
      <c r="B312" s="3">
        <f>Base!E309</f>
        <v>0</v>
      </c>
      <c r="C312" s="3">
        <f>Base!F309</f>
        <v>0</v>
      </c>
      <c r="M312" s="1">
        <f>Scenario2!B309</f>
        <v>286</v>
      </c>
      <c r="N312" s="3">
        <f>Scenario2!E309</f>
        <v>0</v>
      </c>
      <c r="O312" s="3">
        <f>Scenario2!F309</f>
        <v>0</v>
      </c>
    </row>
    <row r="313" spans="1:15" x14ac:dyDescent="0.25">
      <c r="A313" s="1">
        <f>Base!B310</f>
        <v>287</v>
      </c>
      <c r="B313" s="3">
        <f>Base!E310</f>
        <v>0</v>
      </c>
      <c r="C313" s="3">
        <f>Base!F310</f>
        <v>0</v>
      </c>
      <c r="M313" s="1">
        <f>Scenario2!B310</f>
        <v>287</v>
      </c>
      <c r="N313" s="3">
        <f>Scenario2!E310</f>
        <v>0</v>
      </c>
      <c r="O313" s="3">
        <f>Scenario2!F310</f>
        <v>0</v>
      </c>
    </row>
    <row r="314" spans="1:15" x14ac:dyDescent="0.25">
      <c r="A314" s="1">
        <f>Base!B311</f>
        <v>288</v>
      </c>
      <c r="B314" s="3">
        <f>Base!E311</f>
        <v>0</v>
      </c>
      <c r="C314" s="3">
        <f>Base!F311</f>
        <v>0</v>
      </c>
      <c r="M314" s="1">
        <f>Scenario2!B311</f>
        <v>288</v>
      </c>
      <c r="N314" s="3">
        <f>Scenario2!E311</f>
        <v>0</v>
      </c>
      <c r="O314" s="3">
        <f>Scenario2!F311</f>
        <v>0</v>
      </c>
    </row>
    <row r="315" spans="1:15" x14ac:dyDescent="0.25">
      <c r="A315" s="1">
        <f>Base!B312</f>
        <v>289</v>
      </c>
      <c r="B315" s="3">
        <f>Base!E312</f>
        <v>0</v>
      </c>
      <c r="C315" s="3">
        <f>Base!F312</f>
        <v>0</v>
      </c>
      <c r="M315" s="1">
        <f>Scenario2!B312</f>
        <v>289</v>
      </c>
      <c r="N315" s="3">
        <f>Scenario2!E312</f>
        <v>0</v>
      </c>
      <c r="O315" s="3">
        <f>Scenario2!F312</f>
        <v>0</v>
      </c>
    </row>
    <row r="316" spans="1:15" x14ac:dyDescent="0.25">
      <c r="A316" s="1">
        <f>Base!B313</f>
        <v>290</v>
      </c>
      <c r="B316" s="3">
        <f>Base!E313</f>
        <v>0</v>
      </c>
      <c r="C316" s="3">
        <f>Base!F313</f>
        <v>0</v>
      </c>
      <c r="M316" s="1">
        <f>Scenario2!B313</f>
        <v>290</v>
      </c>
      <c r="N316" s="3">
        <f>Scenario2!E313</f>
        <v>0</v>
      </c>
      <c r="O316" s="3">
        <f>Scenario2!F313</f>
        <v>0</v>
      </c>
    </row>
    <row r="317" spans="1:15" x14ac:dyDescent="0.25">
      <c r="A317" s="1">
        <f>Base!B314</f>
        <v>291</v>
      </c>
      <c r="B317" s="3">
        <f>Base!E314</f>
        <v>0</v>
      </c>
      <c r="C317" s="3">
        <f>Base!F314</f>
        <v>0</v>
      </c>
      <c r="M317" s="1">
        <f>Scenario2!B314</f>
        <v>291</v>
      </c>
      <c r="N317" s="3">
        <f>Scenario2!E314</f>
        <v>0</v>
      </c>
      <c r="O317" s="3">
        <f>Scenario2!F314</f>
        <v>0</v>
      </c>
    </row>
    <row r="318" spans="1:15" x14ac:dyDescent="0.25">
      <c r="A318" s="1">
        <f>Base!B315</f>
        <v>292</v>
      </c>
      <c r="B318" s="3">
        <f>Base!E315</f>
        <v>0</v>
      </c>
      <c r="C318" s="3">
        <f>Base!F315</f>
        <v>0</v>
      </c>
      <c r="M318" s="1">
        <f>Scenario2!B315</f>
        <v>292</v>
      </c>
      <c r="N318" s="3">
        <f>Scenario2!E315</f>
        <v>0</v>
      </c>
      <c r="O318" s="3">
        <f>Scenario2!F315</f>
        <v>0</v>
      </c>
    </row>
    <row r="319" spans="1:15" x14ac:dyDescent="0.25">
      <c r="A319" s="1">
        <f>Base!B316</f>
        <v>293</v>
      </c>
      <c r="B319" s="3">
        <f>Base!E316</f>
        <v>0</v>
      </c>
      <c r="C319" s="3">
        <f>Base!F316</f>
        <v>0</v>
      </c>
      <c r="M319" s="1">
        <f>Scenario2!B316</f>
        <v>293</v>
      </c>
      <c r="N319" s="3">
        <f>Scenario2!E316</f>
        <v>0</v>
      </c>
      <c r="O319" s="3">
        <f>Scenario2!F316</f>
        <v>0</v>
      </c>
    </row>
    <row r="320" spans="1:15" x14ac:dyDescent="0.25">
      <c r="A320" s="1">
        <f>Base!B317</f>
        <v>294</v>
      </c>
      <c r="B320" s="3">
        <f>Base!E317</f>
        <v>0</v>
      </c>
      <c r="C320" s="3">
        <f>Base!F317</f>
        <v>0</v>
      </c>
      <c r="M320" s="1">
        <f>Scenario2!B317</f>
        <v>294</v>
      </c>
      <c r="N320" s="3">
        <f>Scenario2!E317</f>
        <v>0</v>
      </c>
      <c r="O320" s="3">
        <f>Scenario2!F317</f>
        <v>0</v>
      </c>
    </row>
    <row r="321" spans="1:15" x14ac:dyDescent="0.25">
      <c r="A321" s="1">
        <f>Base!B318</f>
        <v>295</v>
      </c>
      <c r="B321" s="3">
        <f>Base!E318</f>
        <v>0</v>
      </c>
      <c r="C321" s="3">
        <f>Base!F318</f>
        <v>0</v>
      </c>
      <c r="M321" s="1">
        <f>Scenario2!B318</f>
        <v>295</v>
      </c>
      <c r="N321" s="3">
        <f>Scenario2!E318</f>
        <v>0</v>
      </c>
      <c r="O321" s="3">
        <f>Scenario2!F318</f>
        <v>0</v>
      </c>
    </row>
    <row r="322" spans="1:15" x14ac:dyDescent="0.25">
      <c r="A322" s="1">
        <f>Base!B319</f>
        <v>296</v>
      </c>
      <c r="B322" s="3">
        <f>Base!E319</f>
        <v>0</v>
      </c>
      <c r="C322" s="3">
        <f>Base!F319</f>
        <v>0</v>
      </c>
      <c r="M322" s="1">
        <f>Scenario2!B319</f>
        <v>296</v>
      </c>
      <c r="N322" s="3">
        <f>Scenario2!E319</f>
        <v>0</v>
      </c>
      <c r="O322" s="3">
        <f>Scenario2!F319</f>
        <v>0</v>
      </c>
    </row>
    <row r="323" spans="1:15" x14ac:dyDescent="0.25">
      <c r="A323" s="1">
        <f>Base!B320</f>
        <v>297</v>
      </c>
      <c r="B323" s="3">
        <f>Base!E320</f>
        <v>0</v>
      </c>
      <c r="C323" s="3">
        <f>Base!F320</f>
        <v>0</v>
      </c>
      <c r="M323" s="1">
        <f>Scenario2!B320</f>
        <v>297</v>
      </c>
      <c r="N323" s="3">
        <f>Scenario2!E320</f>
        <v>0</v>
      </c>
      <c r="O323" s="3">
        <f>Scenario2!F320</f>
        <v>0</v>
      </c>
    </row>
    <row r="324" spans="1:15" x14ac:dyDescent="0.25">
      <c r="A324" s="1">
        <f>Base!B321</f>
        <v>298</v>
      </c>
      <c r="B324" s="3">
        <f>Base!E321</f>
        <v>0</v>
      </c>
      <c r="C324" s="3">
        <f>Base!F321</f>
        <v>0</v>
      </c>
      <c r="M324" s="1">
        <f>Scenario2!B321</f>
        <v>298</v>
      </c>
      <c r="N324" s="3">
        <f>Scenario2!E321</f>
        <v>0</v>
      </c>
      <c r="O324" s="3">
        <f>Scenario2!F321</f>
        <v>0</v>
      </c>
    </row>
    <row r="325" spans="1:15" x14ac:dyDescent="0.25">
      <c r="A325" s="1">
        <f>Base!B322</f>
        <v>299</v>
      </c>
      <c r="B325" s="3">
        <f>Base!E322</f>
        <v>0</v>
      </c>
      <c r="C325" s="3">
        <f>Base!F322</f>
        <v>0</v>
      </c>
      <c r="M325" s="1">
        <f>Scenario2!B322</f>
        <v>299</v>
      </c>
      <c r="N325" s="3">
        <f>Scenario2!E322</f>
        <v>0</v>
      </c>
      <c r="O325" s="3">
        <f>Scenario2!F322</f>
        <v>0</v>
      </c>
    </row>
    <row r="326" spans="1:15" x14ac:dyDescent="0.25">
      <c r="A326" s="1">
        <f>Base!B323</f>
        <v>300</v>
      </c>
      <c r="B326" s="3">
        <f>Base!E323</f>
        <v>0</v>
      </c>
      <c r="C326" s="3">
        <f>Base!F323</f>
        <v>0</v>
      </c>
      <c r="M326" s="1">
        <f>Scenario2!B323</f>
        <v>300</v>
      </c>
      <c r="N326" s="3">
        <f>Scenario2!E323</f>
        <v>0</v>
      </c>
      <c r="O326" s="3">
        <f>Scenario2!F323</f>
        <v>0</v>
      </c>
    </row>
    <row r="327" spans="1:15" x14ac:dyDescent="0.25">
      <c r="A327" s="1">
        <f>Base!B324</f>
        <v>301</v>
      </c>
      <c r="B327" s="3">
        <f>Base!E324</f>
        <v>0</v>
      </c>
      <c r="C327" s="3">
        <f>Base!F324</f>
        <v>0</v>
      </c>
      <c r="M327" s="1">
        <f>Scenario2!B324</f>
        <v>301</v>
      </c>
      <c r="N327" s="3">
        <f>Scenario2!E324</f>
        <v>0</v>
      </c>
      <c r="O327" s="3">
        <f>Scenario2!F324</f>
        <v>0</v>
      </c>
    </row>
    <row r="328" spans="1:15" x14ac:dyDescent="0.25">
      <c r="A328" s="1">
        <f>Base!B325</f>
        <v>302</v>
      </c>
      <c r="B328" s="3">
        <f>Base!E325</f>
        <v>0</v>
      </c>
      <c r="C328" s="3">
        <f>Base!F325</f>
        <v>0</v>
      </c>
      <c r="M328" s="1">
        <f>Scenario2!B325</f>
        <v>302</v>
      </c>
      <c r="N328" s="3">
        <f>Scenario2!E325</f>
        <v>0</v>
      </c>
      <c r="O328" s="3">
        <f>Scenario2!F325</f>
        <v>0</v>
      </c>
    </row>
    <row r="329" spans="1:15" x14ac:dyDescent="0.25">
      <c r="A329" s="1">
        <f>Base!B326</f>
        <v>303</v>
      </c>
      <c r="B329" s="3">
        <f>Base!E326</f>
        <v>0</v>
      </c>
      <c r="C329" s="3">
        <f>Base!F326</f>
        <v>0</v>
      </c>
      <c r="M329" s="1">
        <f>Scenario2!B326</f>
        <v>303</v>
      </c>
      <c r="N329" s="3">
        <f>Scenario2!E326</f>
        <v>0</v>
      </c>
      <c r="O329" s="3">
        <f>Scenario2!F326</f>
        <v>0</v>
      </c>
    </row>
    <row r="330" spans="1:15" x14ac:dyDescent="0.25">
      <c r="A330" s="1">
        <f>Base!B327</f>
        <v>304</v>
      </c>
      <c r="B330" s="3">
        <f>Base!E327</f>
        <v>0</v>
      </c>
      <c r="C330" s="3">
        <f>Base!F327</f>
        <v>0</v>
      </c>
      <c r="M330" s="1">
        <f>Scenario2!B327</f>
        <v>304</v>
      </c>
      <c r="N330" s="3">
        <f>Scenario2!E327</f>
        <v>0</v>
      </c>
      <c r="O330" s="3">
        <f>Scenario2!F327</f>
        <v>0</v>
      </c>
    </row>
    <row r="331" spans="1:15" x14ac:dyDescent="0.25">
      <c r="A331" s="1">
        <f>Base!B328</f>
        <v>305</v>
      </c>
      <c r="B331" s="3">
        <f>Base!E328</f>
        <v>0</v>
      </c>
      <c r="C331" s="3">
        <f>Base!F328</f>
        <v>0</v>
      </c>
      <c r="M331" s="1">
        <f>Scenario2!B328</f>
        <v>305</v>
      </c>
      <c r="N331" s="3">
        <f>Scenario2!E328</f>
        <v>0</v>
      </c>
      <c r="O331" s="3">
        <f>Scenario2!F328</f>
        <v>0</v>
      </c>
    </row>
    <row r="332" spans="1:15" x14ac:dyDescent="0.25">
      <c r="A332" s="1">
        <f>Base!B329</f>
        <v>306</v>
      </c>
      <c r="B332" s="3">
        <f>Base!E329</f>
        <v>0</v>
      </c>
      <c r="C332" s="3">
        <f>Base!F329</f>
        <v>0</v>
      </c>
      <c r="M332" s="1">
        <f>Scenario2!B329</f>
        <v>306</v>
      </c>
      <c r="N332" s="3">
        <f>Scenario2!E329</f>
        <v>0</v>
      </c>
      <c r="O332" s="3">
        <f>Scenario2!F329</f>
        <v>0</v>
      </c>
    </row>
    <row r="333" spans="1:15" x14ac:dyDescent="0.25">
      <c r="A333" s="1">
        <f>Base!B330</f>
        <v>307</v>
      </c>
      <c r="B333" s="3">
        <f>Base!E330</f>
        <v>0</v>
      </c>
      <c r="C333" s="3">
        <f>Base!F330</f>
        <v>0</v>
      </c>
      <c r="M333" s="1">
        <f>Scenario2!B330</f>
        <v>307</v>
      </c>
      <c r="N333" s="3">
        <f>Scenario2!E330</f>
        <v>0</v>
      </c>
      <c r="O333" s="3">
        <f>Scenario2!F330</f>
        <v>0</v>
      </c>
    </row>
    <row r="334" spans="1:15" x14ac:dyDescent="0.25">
      <c r="A334" s="1">
        <f>Base!B331</f>
        <v>308</v>
      </c>
      <c r="B334" s="3">
        <f>Base!E331</f>
        <v>0</v>
      </c>
      <c r="C334" s="3">
        <f>Base!F331</f>
        <v>0</v>
      </c>
      <c r="M334" s="1">
        <f>Scenario2!B331</f>
        <v>308</v>
      </c>
      <c r="N334" s="3">
        <f>Scenario2!E331</f>
        <v>0</v>
      </c>
      <c r="O334" s="3">
        <f>Scenario2!F331</f>
        <v>0</v>
      </c>
    </row>
    <row r="335" spans="1:15" x14ac:dyDescent="0.25">
      <c r="A335" s="1">
        <f>Base!B332</f>
        <v>309</v>
      </c>
      <c r="B335" s="3">
        <f>Base!E332</f>
        <v>0</v>
      </c>
      <c r="C335" s="3">
        <f>Base!F332</f>
        <v>0</v>
      </c>
      <c r="M335" s="1">
        <f>Scenario2!B332</f>
        <v>309</v>
      </c>
      <c r="N335" s="3">
        <f>Scenario2!E332</f>
        <v>0</v>
      </c>
      <c r="O335" s="3">
        <f>Scenario2!F332</f>
        <v>0</v>
      </c>
    </row>
    <row r="336" spans="1:15" x14ac:dyDescent="0.25">
      <c r="A336" s="1">
        <f>Base!B333</f>
        <v>310</v>
      </c>
      <c r="B336" s="3">
        <f>Base!E333</f>
        <v>0</v>
      </c>
      <c r="C336" s="3">
        <f>Base!F333</f>
        <v>0</v>
      </c>
      <c r="M336" s="1">
        <f>Scenario2!B333</f>
        <v>310</v>
      </c>
      <c r="N336" s="3">
        <f>Scenario2!E333</f>
        <v>0</v>
      </c>
      <c r="O336" s="3">
        <f>Scenario2!F333</f>
        <v>0</v>
      </c>
    </row>
    <row r="337" spans="1:15" x14ac:dyDescent="0.25">
      <c r="A337" s="1">
        <f>Base!B334</f>
        <v>311</v>
      </c>
      <c r="B337" s="3">
        <f>Base!E334</f>
        <v>0</v>
      </c>
      <c r="C337" s="3">
        <f>Base!F334</f>
        <v>0</v>
      </c>
      <c r="M337" s="1">
        <f>Scenario2!B334</f>
        <v>311</v>
      </c>
      <c r="N337" s="3">
        <f>Scenario2!E334</f>
        <v>0</v>
      </c>
      <c r="O337" s="3">
        <f>Scenario2!F334</f>
        <v>0</v>
      </c>
    </row>
    <row r="338" spans="1:15" x14ac:dyDescent="0.25">
      <c r="A338" s="1">
        <f>Base!B335</f>
        <v>312</v>
      </c>
      <c r="B338" s="3">
        <f>Base!E335</f>
        <v>0</v>
      </c>
      <c r="C338" s="3">
        <f>Base!F335</f>
        <v>0</v>
      </c>
      <c r="M338" s="1">
        <f>Scenario2!B335</f>
        <v>312</v>
      </c>
      <c r="N338" s="3">
        <f>Scenario2!E335</f>
        <v>0</v>
      </c>
      <c r="O338" s="3">
        <f>Scenario2!F335</f>
        <v>0</v>
      </c>
    </row>
    <row r="339" spans="1:15" x14ac:dyDescent="0.25">
      <c r="A339" s="1">
        <f>Base!B336</f>
        <v>313</v>
      </c>
      <c r="B339" s="3">
        <f>Base!E336</f>
        <v>0</v>
      </c>
      <c r="C339" s="3">
        <f>Base!F336</f>
        <v>0</v>
      </c>
      <c r="M339" s="1">
        <f>Scenario2!B336</f>
        <v>313</v>
      </c>
      <c r="N339" s="3">
        <f>Scenario2!E336</f>
        <v>0</v>
      </c>
      <c r="O339" s="3">
        <f>Scenario2!F336</f>
        <v>0</v>
      </c>
    </row>
    <row r="340" spans="1:15" x14ac:dyDescent="0.25">
      <c r="A340" s="1">
        <f>Base!B337</f>
        <v>314</v>
      </c>
      <c r="B340" s="3">
        <f>Base!E337</f>
        <v>0</v>
      </c>
      <c r="C340" s="3">
        <f>Base!F337</f>
        <v>0</v>
      </c>
      <c r="M340" s="1">
        <f>Scenario2!B337</f>
        <v>314</v>
      </c>
      <c r="N340" s="3">
        <f>Scenario2!E337</f>
        <v>0</v>
      </c>
      <c r="O340" s="3">
        <f>Scenario2!F337</f>
        <v>0</v>
      </c>
    </row>
    <row r="341" spans="1:15" x14ac:dyDescent="0.25">
      <c r="A341" s="1">
        <f>Base!B338</f>
        <v>315</v>
      </c>
      <c r="B341" s="3">
        <f>Base!E338</f>
        <v>0</v>
      </c>
      <c r="C341" s="3">
        <f>Base!F338</f>
        <v>0</v>
      </c>
      <c r="M341" s="1">
        <f>Scenario2!B338</f>
        <v>315</v>
      </c>
      <c r="N341" s="3">
        <f>Scenario2!E338</f>
        <v>0</v>
      </c>
      <c r="O341" s="3">
        <f>Scenario2!F338</f>
        <v>0</v>
      </c>
    </row>
    <row r="342" spans="1:15" x14ac:dyDescent="0.25">
      <c r="A342" s="1">
        <f>Base!B339</f>
        <v>0</v>
      </c>
      <c r="B342" s="3">
        <f>Base!E339</f>
        <v>0</v>
      </c>
      <c r="C342" s="3">
        <f>Base!F339</f>
        <v>0</v>
      </c>
      <c r="M342" s="1">
        <f>Scenario2!B339</f>
        <v>0</v>
      </c>
      <c r="N342" s="3">
        <f>Scenario2!E339</f>
        <v>0</v>
      </c>
      <c r="O342" s="3">
        <f>Scenario2!F339</f>
        <v>0</v>
      </c>
    </row>
    <row r="343" spans="1:15" x14ac:dyDescent="0.25">
      <c r="A343" s="1">
        <f>Base!B340</f>
        <v>0</v>
      </c>
      <c r="B343" s="3">
        <f>Base!E340</f>
        <v>0</v>
      </c>
      <c r="C343" s="3">
        <f>Base!F340</f>
        <v>0</v>
      </c>
      <c r="M343" s="1">
        <f>Scenario2!B340</f>
        <v>0</v>
      </c>
      <c r="N343" s="3">
        <f>Scenario2!E340</f>
        <v>0</v>
      </c>
      <c r="O343" s="3">
        <f>Scenario2!F340</f>
        <v>0</v>
      </c>
    </row>
    <row r="344" spans="1:15" x14ac:dyDescent="0.25">
      <c r="A344" s="1">
        <f>Base!B341</f>
        <v>0</v>
      </c>
      <c r="B344" s="3">
        <f>Base!E341</f>
        <v>0</v>
      </c>
      <c r="C344" s="3">
        <f>Base!F341</f>
        <v>0</v>
      </c>
      <c r="M344" s="1">
        <f>Scenario2!B341</f>
        <v>0</v>
      </c>
      <c r="N344" s="3">
        <f>Scenario2!E341</f>
        <v>0</v>
      </c>
      <c r="O344" s="3">
        <f>Scenario2!F341</f>
        <v>0</v>
      </c>
    </row>
    <row r="345" spans="1:15" x14ac:dyDescent="0.25">
      <c r="A345" s="1">
        <f>Base!B342</f>
        <v>0</v>
      </c>
      <c r="B345" s="3">
        <f>Base!E342</f>
        <v>0</v>
      </c>
      <c r="C345" s="3">
        <f>Base!F342</f>
        <v>0</v>
      </c>
      <c r="M345" s="1">
        <f>Scenario2!B342</f>
        <v>0</v>
      </c>
      <c r="N345" s="3">
        <f>Scenario2!E342</f>
        <v>0</v>
      </c>
      <c r="O345" s="3">
        <f>Scenario2!F342</f>
        <v>0</v>
      </c>
    </row>
    <row r="346" spans="1:15" x14ac:dyDescent="0.25">
      <c r="A346" s="1">
        <f>Base!B343</f>
        <v>0</v>
      </c>
      <c r="B346" s="3">
        <f>Base!E343</f>
        <v>0</v>
      </c>
      <c r="C346" s="3">
        <f>Base!F343</f>
        <v>0</v>
      </c>
      <c r="M346" s="1">
        <f>Scenario2!B343</f>
        <v>0</v>
      </c>
      <c r="N346" s="3">
        <f>Scenario2!E343</f>
        <v>0</v>
      </c>
      <c r="O346" s="3">
        <f>Scenario2!F343</f>
        <v>0</v>
      </c>
    </row>
    <row r="347" spans="1:15" x14ac:dyDescent="0.25">
      <c r="A347" s="1">
        <f>Base!B344</f>
        <v>0</v>
      </c>
      <c r="B347" s="3">
        <f>Base!E344</f>
        <v>0</v>
      </c>
      <c r="C347" s="3">
        <f>Base!F344</f>
        <v>0</v>
      </c>
      <c r="M347" s="1">
        <f>Scenario2!B344</f>
        <v>0</v>
      </c>
      <c r="N347" s="3">
        <f>Scenario2!E344</f>
        <v>0</v>
      </c>
      <c r="O347" s="3">
        <f>Scenario2!F344</f>
        <v>0</v>
      </c>
    </row>
    <row r="348" spans="1:15" x14ac:dyDescent="0.25">
      <c r="A348" s="1">
        <f>Base!B345</f>
        <v>0</v>
      </c>
      <c r="B348" s="3">
        <f>Base!E345</f>
        <v>0</v>
      </c>
      <c r="C348" s="3">
        <f>Base!F345</f>
        <v>0</v>
      </c>
      <c r="M348" s="1">
        <f>Scenario2!B345</f>
        <v>0</v>
      </c>
      <c r="N348" s="3">
        <f>Scenario2!E345</f>
        <v>0</v>
      </c>
      <c r="O348" s="3">
        <f>Scenario2!F345</f>
        <v>0</v>
      </c>
    </row>
    <row r="349" spans="1:15" x14ac:dyDescent="0.25">
      <c r="A349" s="1">
        <f>Base!B346</f>
        <v>0</v>
      </c>
      <c r="B349" s="3">
        <f>Base!E346</f>
        <v>0</v>
      </c>
      <c r="C349" s="3">
        <f>Base!F346</f>
        <v>0</v>
      </c>
      <c r="M349" s="1">
        <f>Scenario2!B346</f>
        <v>0</v>
      </c>
      <c r="N349" s="3">
        <f>Scenario2!E346</f>
        <v>0</v>
      </c>
      <c r="O349" s="3">
        <f>Scenario2!F346</f>
        <v>0</v>
      </c>
    </row>
    <row r="350" spans="1:15" x14ac:dyDescent="0.25">
      <c r="A350" s="1">
        <f>Base!B347</f>
        <v>0</v>
      </c>
      <c r="B350" s="3">
        <f>Base!E347</f>
        <v>0</v>
      </c>
      <c r="C350" s="3">
        <f>Base!F347</f>
        <v>0</v>
      </c>
      <c r="M350" s="1">
        <f>Scenario2!B347</f>
        <v>0</v>
      </c>
      <c r="N350" s="3">
        <f>Scenario2!E347</f>
        <v>0</v>
      </c>
      <c r="O350" s="3">
        <f>Scenario2!F347</f>
        <v>0</v>
      </c>
    </row>
    <row r="351" spans="1:15" x14ac:dyDescent="0.25">
      <c r="A351" s="1">
        <f>Base!B348</f>
        <v>0</v>
      </c>
      <c r="B351" s="3">
        <f>Base!E348</f>
        <v>0</v>
      </c>
      <c r="C351" s="3">
        <f>Base!F348</f>
        <v>0</v>
      </c>
      <c r="M351" s="1">
        <f>Scenario2!B348</f>
        <v>0</v>
      </c>
      <c r="N351" s="3">
        <f>Scenario2!E348</f>
        <v>0</v>
      </c>
      <c r="O351" s="3">
        <f>Scenario2!F348</f>
        <v>0</v>
      </c>
    </row>
    <row r="352" spans="1:15" x14ac:dyDescent="0.25">
      <c r="A352" s="1">
        <f>Base!B349</f>
        <v>0</v>
      </c>
      <c r="B352" s="3">
        <f>Base!E349</f>
        <v>0</v>
      </c>
      <c r="C352" s="3">
        <f>Base!F349</f>
        <v>0</v>
      </c>
      <c r="M352" s="1">
        <f>Scenario2!B349</f>
        <v>0</v>
      </c>
      <c r="N352" s="3">
        <f>Scenario2!E349</f>
        <v>0</v>
      </c>
      <c r="O352" s="3">
        <f>Scenario2!F349</f>
        <v>0</v>
      </c>
    </row>
    <row r="353" spans="1:15" x14ac:dyDescent="0.25">
      <c r="A353" s="1">
        <f>Base!B350</f>
        <v>0</v>
      </c>
      <c r="B353" s="3">
        <f>Base!E350</f>
        <v>0</v>
      </c>
      <c r="C353" s="3">
        <f>Base!F350</f>
        <v>0</v>
      </c>
      <c r="M353" s="1">
        <f>Scenario2!B350</f>
        <v>0</v>
      </c>
      <c r="N353" s="3">
        <f>Scenario2!E350</f>
        <v>0</v>
      </c>
      <c r="O353" s="3">
        <f>Scenario2!F350</f>
        <v>0</v>
      </c>
    </row>
    <row r="354" spans="1:15" x14ac:dyDescent="0.25">
      <c r="A354" s="1">
        <f>Base!B351</f>
        <v>0</v>
      </c>
      <c r="B354" s="3">
        <f>Base!E351</f>
        <v>0</v>
      </c>
      <c r="C354" s="3">
        <f>Base!F351</f>
        <v>0</v>
      </c>
      <c r="M354" s="1">
        <f>Scenario2!B351</f>
        <v>0</v>
      </c>
      <c r="N354" s="3">
        <f>Scenario2!E351</f>
        <v>0</v>
      </c>
      <c r="O354" s="3">
        <f>Scenario2!F351</f>
        <v>0</v>
      </c>
    </row>
    <row r="355" spans="1:15" x14ac:dyDescent="0.25">
      <c r="A355" s="1">
        <f>Base!B352</f>
        <v>0</v>
      </c>
      <c r="B355" s="3">
        <f>Base!E352</f>
        <v>0</v>
      </c>
      <c r="C355" s="3">
        <f>Base!F352</f>
        <v>0</v>
      </c>
      <c r="M355" s="1">
        <f>Scenario2!B352</f>
        <v>0</v>
      </c>
      <c r="N355" s="3">
        <f>Scenario2!E352</f>
        <v>0</v>
      </c>
      <c r="O355" s="3">
        <f>Scenario2!F352</f>
        <v>0</v>
      </c>
    </row>
    <row r="356" spans="1:15" x14ac:dyDescent="0.25">
      <c r="A356" s="1">
        <f>Base!B353</f>
        <v>0</v>
      </c>
      <c r="B356" s="3">
        <f>Base!E353</f>
        <v>0</v>
      </c>
      <c r="C356" s="3">
        <f>Base!F353</f>
        <v>0</v>
      </c>
      <c r="M356" s="1">
        <f>Scenario2!B353</f>
        <v>0</v>
      </c>
      <c r="N356" s="3">
        <f>Scenario2!E353</f>
        <v>0</v>
      </c>
      <c r="O356" s="3">
        <f>Scenario2!F353</f>
        <v>0</v>
      </c>
    </row>
    <row r="357" spans="1:15" x14ac:dyDescent="0.25">
      <c r="A357" s="1">
        <f>Base!B354</f>
        <v>0</v>
      </c>
      <c r="B357" s="3">
        <f>Base!E354</f>
        <v>0</v>
      </c>
      <c r="C357" s="3">
        <f>Base!F354</f>
        <v>0</v>
      </c>
      <c r="M357" s="1">
        <f>Scenario2!B354</f>
        <v>0</v>
      </c>
      <c r="N357" s="3">
        <f>Scenario2!E354</f>
        <v>0</v>
      </c>
      <c r="O357" s="3">
        <f>Scenario2!F354</f>
        <v>0</v>
      </c>
    </row>
    <row r="358" spans="1:15" x14ac:dyDescent="0.25">
      <c r="A358" s="1">
        <f>Base!B355</f>
        <v>0</v>
      </c>
      <c r="B358" s="3">
        <f>Base!E355</f>
        <v>0</v>
      </c>
      <c r="C358" s="3">
        <f>Base!F355</f>
        <v>0</v>
      </c>
      <c r="M358" s="1">
        <f>Scenario2!B355</f>
        <v>0</v>
      </c>
      <c r="N358" s="3">
        <f>Scenario2!E355</f>
        <v>0</v>
      </c>
      <c r="O358" s="3">
        <f>Scenario2!F355</f>
        <v>0</v>
      </c>
    </row>
    <row r="359" spans="1:15" x14ac:dyDescent="0.25">
      <c r="A359" s="1">
        <f>Base!B356</f>
        <v>0</v>
      </c>
      <c r="B359" s="3">
        <f>Base!E356</f>
        <v>0</v>
      </c>
      <c r="C359" s="3">
        <f>Base!F356</f>
        <v>0</v>
      </c>
      <c r="M359" s="1">
        <f>Scenario2!B356</f>
        <v>0</v>
      </c>
      <c r="N359" s="3">
        <f>Scenario2!E356</f>
        <v>0</v>
      </c>
      <c r="O359" s="3">
        <f>Scenario2!F356</f>
        <v>0</v>
      </c>
    </row>
    <row r="360" spans="1:15" x14ac:dyDescent="0.25">
      <c r="A360" s="1">
        <f>Base!B357</f>
        <v>0</v>
      </c>
      <c r="B360" s="3">
        <f>Base!E357</f>
        <v>0</v>
      </c>
      <c r="C360" s="3">
        <f>Base!F357</f>
        <v>0</v>
      </c>
      <c r="M360" s="1">
        <f>Scenario2!B357</f>
        <v>0</v>
      </c>
      <c r="N360" s="3">
        <f>Scenario2!E357</f>
        <v>0</v>
      </c>
      <c r="O360" s="3">
        <f>Scenario2!F357</f>
        <v>0</v>
      </c>
    </row>
    <row r="361" spans="1:15" x14ac:dyDescent="0.25">
      <c r="A361" s="1">
        <f>Base!B358</f>
        <v>0</v>
      </c>
      <c r="B361" s="3">
        <f>Base!E358</f>
        <v>0</v>
      </c>
      <c r="C361" s="3">
        <f>Base!F358</f>
        <v>0</v>
      </c>
      <c r="M361" s="1">
        <f>Scenario2!B358</f>
        <v>0</v>
      </c>
      <c r="N361" s="3">
        <f>Scenario2!E358</f>
        <v>0</v>
      </c>
      <c r="O361" s="3">
        <f>Scenario2!F358</f>
        <v>0</v>
      </c>
    </row>
    <row r="362" spans="1:15" x14ac:dyDescent="0.25">
      <c r="A362" s="1">
        <f>Base!B359</f>
        <v>0</v>
      </c>
      <c r="B362" s="3">
        <f>Base!E359</f>
        <v>0</v>
      </c>
      <c r="C362" s="3">
        <f>Base!F359</f>
        <v>0</v>
      </c>
      <c r="M362" s="1">
        <f>Scenario2!B359</f>
        <v>0</v>
      </c>
      <c r="N362" s="3">
        <f>Scenario2!E359</f>
        <v>0</v>
      </c>
      <c r="O362" s="3">
        <f>Scenario2!F359</f>
        <v>0</v>
      </c>
    </row>
    <row r="363" spans="1:15" x14ac:dyDescent="0.25">
      <c r="A363" s="1">
        <f>Base!B360</f>
        <v>0</v>
      </c>
      <c r="B363" s="3">
        <f>Base!E360</f>
        <v>0</v>
      </c>
      <c r="C363" s="3">
        <f>Base!F360</f>
        <v>0</v>
      </c>
      <c r="M363" s="1">
        <f>Scenario2!B360</f>
        <v>0</v>
      </c>
      <c r="N363" s="3">
        <f>Scenario2!E360</f>
        <v>0</v>
      </c>
      <c r="O363" s="3">
        <f>Scenario2!F360</f>
        <v>0</v>
      </c>
    </row>
    <row r="364" spans="1:15" x14ac:dyDescent="0.25">
      <c r="A364" s="1">
        <f>Base!B361</f>
        <v>0</v>
      </c>
      <c r="B364" s="3">
        <f>Base!E361</f>
        <v>0</v>
      </c>
      <c r="C364" s="3">
        <f>Base!F361</f>
        <v>0</v>
      </c>
      <c r="M364" s="1">
        <f>Scenario2!B361</f>
        <v>0</v>
      </c>
      <c r="N364" s="3">
        <f>Scenario2!E361</f>
        <v>0</v>
      </c>
      <c r="O364" s="3">
        <f>Scenario2!F361</f>
        <v>0</v>
      </c>
    </row>
    <row r="365" spans="1:15" x14ac:dyDescent="0.25">
      <c r="A365" s="1">
        <f>Base!B362</f>
        <v>0</v>
      </c>
      <c r="B365" s="3">
        <f>Base!E362</f>
        <v>0</v>
      </c>
      <c r="C365" s="3">
        <f>Base!F362</f>
        <v>0</v>
      </c>
      <c r="M365" s="1">
        <f>Scenario2!B362</f>
        <v>0</v>
      </c>
      <c r="N365" s="3">
        <f>Scenario2!E362</f>
        <v>0</v>
      </c>
      <c r="O365" s="3">
        <f>Scenario2!F362</f>
        <v>0</v>
      </c>
    </row>
    <row r="366" spans="1:15" x14ac:dyDescent="0.25">
      <c r="A366" s="1">
        <f>Base!B363</f>
        <v>0</v>
      </c>
      <c r="B366" s="3">
        <f>Base!E363</f>
        <v>0</v>
      </c>
      <c r="C366" s="3">
        <f>Base!F363</f>
        <v>0</v>
      </c>
      <c r="M366" s="1">
        <f>Scenario2!B363</f>
        <v>0</v>
      </c>
      <c r="N366" s="3">
        <f>Scenario2!E363</f>
        <v>0</v>
      </c>
      <c r="O366" s="3">
        <f>Scenario2!F363</f>
        <v>0</v>
      </c>
    </row>
    <row r="367" spans="1:15" x14ac:dyDescent="0.25">
      <c r="A367" s="1">
        <f>Base!B364</f>
        <v>0</v>
      </c>
      <c r="B367" s="3">
        <f>Base!E364</f>
        <v>0</v>
      </c>
      <c r="C367" s="3">
        <f>Base!F364</f>
        <v>0</v>
      </c>
      <c r="M367" s="1">
        <f>Scenario2!B364</f>
        <v>0</v>
      </c>
      <c r="N367" s="3">
        <f>Scenario2!E364</f>
        <v>0</v>
      </c>
      <c r="O367" s="3">
        <f>Scenario2!F364</f>
        <v>0</v>
      </c>
    </row>
    <row r="368" spans="1:15" x14ac:dyDescent="0.25">
      <c r="A368" s="1">
        <f>Base!B365</f>
        <v>0</v>
      </c>
      <c r="B368" s="3">
        <f>Base!E365</f>
        <v>0</v>
      </c>
      <c r="C368" s="3">
        <f>Base!F365</f>
        <v>0</v>
      </c>
      <c r="M368" s="1">
        <f>Scenario2!B365</f>
        <v>0</v>
      </c>
      <c r="N368" s="3">
        <f>Scenario2!E365</f>
        <v>0</v>
      </c>
      <c r="O368" s="3">
        <f>Scenario2!F365</f>
        <v>0</v>
      </c>
    </row>
    <row r="369" spans="1:15" x14ac:dyDescent="0.25">
      <c r="A369" s="1">
        <f>Base!B366</f>
        <v>0</v>
      </c>
      <c r="B369" s="3">
        <f>Base!E366</f>
        <v>0</v>
      </c>
      <c r="C369" s="3">
        <f>Base!F366</f>
        <v>0</v>
      </c>
      <c r="M369" s="1">
        <f>Scenario2!B366</f>
        <v>0</v>
      </c>
      <c r="N369" s="3">
        <f>Scenario2!E366</f>
        <v>0</v>
      </c>
      <c r="O369" s="3">
        <f>Scenario2!F366</f>
        <v>0</v>
      </c>
    </row>
    <row r="370" spans="1:15" x14ac:dyDescent="0.25">
      <c r="A370" s="1">
        <f>Base!B367</f>
        <v>0</v>
      </c>
      <c r="B370" s="3">
        <f>Base!E367</f>
        <v>0</v>
      </c>
      <c r="C370" s="3">
        <f>Base!F367</f>
        <v>0</v>
      </c>
      <c r="M370" s="1">
        <f>Scenario2!B367</f>
        <v>0</v>
      </c>
      <c r="N370" s="3">
        <f>Scenario2!E367</f>
        <v>0</v>
      </c>
      <c r="O370" s="3">
        <f>Scenario2!F367</f>
        <v>0</v>
      </c>
    </row>
    <row r="371" spans="1:15" x14ac:dyDescent="0.25">
      <c r="A371" s="1">
        <f>Base!B368</f>
        <v>0</v>
      </c>
      <c r="B371" s="3">
        <f>Base!E368</f>
        <v>0</v>
      </c>
      <c r="C371" s="3">
        <f>Base!F368</f>
        <v>0</v>
      </c>
      <c r="M371" s="1">
        <f>Scenario2!B368</f>
        <v>0</v>
      </c>
      <c r="N371" s="3">
        <f>Scenario2!E368</f>
        <v>0</v>
      </c>
      <c r="O371" s="3">
        <f>Scenario2!F368</f>
        <v>0</v>
      </c>
    </row>
    <row r="372" spans="1:15" x14ac:dyDescent="0.25">
      <c r="A372" s="1">
        <f>Base!B369</f>
        <v>0</v>
      </c>
      <c r="B372" s="3">
        <f>Base!E369</f>
        <v>0</v>
      </c>
      <c r="C372" s="3">
        <f>Base!F369</f>
        <v>0</v>
      </c>
      <c r="M372" s="1">
        <f>Scenario2!B369</f>
        <v>0</v>
      </c>
      <c r="N372" s="3">
        <f>Scenario2!E369</f>
        <v>0</v>
      </c>
      <c r="O372" s="3">
        <f>Scenario2!F369</f>
        <v>0</v>
      </c>
    </row>
    <row r="373" spans="1:15" x14ac:dyDescent="0.25">
      <c r="A373" s="1">
        <f>Base!B370</f>
        <v>0</v>
      </c>
      <c r="B373" s="3">
        <f>Base!E370</f>
        <v>0</v>
      </c>
      <c r="C373" s="3">
        <f>Base!F370</f>
        <v>0</v>
      </c>
      <c r="M373" s="1">
        <f>Scenario2!B370</f>
        <v>0</v>
      </c>
      <c r="N373" s="3">
        <f>Scenario2!E370</f>
        <v>0</v>
      </c>
      <c r="O373" s="3">
        <f>Scenario2!F370</f>
        <v>0</v>
      </c>
    </row>
    <row r="374" spans="1:15" x14ac:dyDescent="0.25">
      <c r="A374" s="1">
        <f>Base!B371</f>
        <v>0</v>
      </c>
      <c r="B374" s="3">
        <f>Base!E371</f>
        <v>0</v>
      </c>
      <c r="C374" s="3">
        <f>Base!F371</f>
        <v>0</v>
      </c>
      <c r="M374" s="1">
        <f>Scenario2!B371</f>
        <v>0</v>
      </c>
      <c r="N374" s="3">
        <f>Scenario2!E371</f>
        <v>0</v>
      </c>
      <c r="O374" s="3">
        <f>Scenario2!F371</f>
        <v>0</v>
      </c>
    </row>
    <row r="375" spans="1:15" x14ac:dyDescent="0.25">
      <c r="A375" s="1">
        <f>Base!B372</f>
        <v>0</v>
      </c>
      <c r="B375" s="3">
        <f>Base!E372</f>
        <v>0</v>
      </c>
      <c r="C375" s="3">
        <f>Base!F372</f>
        <v>0</v>
      </c>
      <c r="M375" s="1">
        <f>Scenario2!B372</f>
        <v>0</v>
      </c>
      <c r="N375" s="3">
        <f>Scenario2!E372</f>
        <v>0</v>
      </c>
      <c r="O375" s="3">
        <f>Scenario2!F372</f>
        <v>0</v>
      </c>
    </row>
    <row r="376" spans="1:15" x14ac:dyDescent="0.25">
      <c r="A376" s="1">
        <f>Base!B373</f>
        <v>0</v>
      </c>
      <c r="B376" s="3">
        <f>Base!E373</f>
        <v>0</v>
      </c>
      <c r="C376" s="3">
        <f>Base!F373</f>
        <v>0</v>
      </c>
      <c r="M376" s="1">
        <f>Scenario2!B373</f>
        <v>0</v>
      </c>
      <c r="N376" s="3">
        <f>Scenario2!E373</f>
        <v>0</v>
      </c>
      <c r="O376" s="3">
        <f>Scenario2!F373</f>
        <v>0</v>
      </c>
    </row>
    <row r="377" spans="1:15" x14ac:dyDescent="0.25">
      <c r="A377" s="1">
        <f>Base!B374</f>
        <v>0</v>
      </c>
      <c r="B377" s="3">
        <f>Base!E374</f>
        <v>0</v>
      </c>
      <c r="C377" s="3">
        <f>Base!F374</f>
        <v>0</v>
      </c>
      <c r="M377" s="1">
        <f>Scenario2!B374</f>
        <v>0</v>
      </c>
      <c r="N377" s="3">
        <f>Scenario2!E374</f>
        <v>0</v>
      </c>
      <c r="O377" s="3">
        <f>Scenario2!F374</f>
        <v>0</v>
      </c>
    </row>
    <row r="378" spans="1:15" x14ac:dyDescent="0.25">
      <c r="A378" s="1">
        <f>Base!B375</f>
        <v>0</v>
      </c>
      <c r="B378" s="3">
        <f>Base!E375</f>
        <v>0</v>
      </c>
      <c r="C378" s="3">
        <f>Base!F375</f>
        <v>0</v>
      </c>
      <c r="M378" s="1">
        <f>Scenario2!B375</f>
        <v>0</v>
      </c>
      <c r="N378" s="3">
        <f>Scenario2!E375</f>
        <v>0</v>
      </c>
      <c r="O378" s="3">
        <f>Scenario2!F375</f>
        <v>0</v>
      </c>
    </row>
    <row r="379" spans="1:15" x14ac:dyDescent="0.25">
      <c r="A379" s="1">
        <f>Base!B376</f>
        <v>0</v>
      </c>
      <c r="B379" s="3">
        <f>Base!E376</f>
        <v>0</v>
      </c>
      <c r="C379" s="3">
        <f>Base!F376</f>
        <v>0</v>
      </c>
      <c r="M379" s="1">
        <f>Scenario2!B376</f>
        <v>0</v>
      </c>
      <c r="N379" s="3">
        <f>Scenario2!E376</f>
        <v>0</v>
      </c>
      <c r="O379" s="3">
        <f>Scenario2!F376</f>
        <v>0</v>
      </c>
    </row>
    <row r="380" spans="1:15" x14ac:dyDescent="0.25">
      <c r="A380" s="1">
        <f>Base!B377</f>
        <v>0</v>
      </c>
      <c r="B380" s="3">
        <f>Base!E377</f>
        <v>0</v>
      </c>
      <c r="C380" s="3">
        <f>Base!F377</f>
        <v>0</v>
      </c>
      <c r="M380" s="1">
        <f>Scenario2!B377</f>
        <v>0</v>
      </c>
      <c r="N380" s="3">
        <f>Scenario2!E377</f>
        <v>0</v>
      </c>
      <c r="O380" s="3">
        <f>Scenario2!F377</f>
        <v>0</v>
      </c>
    </row>
    <row r="381" spans="1:15" x14ac:dyDescent="0.25">
      <c r="A381" s="1">
        <f>Base!B378</f>
        <v>0</v>
      </c>
      <c r="B381" s="3">
        <f>Base!E378</f>
        <v>0</v>
      </c>
      <c r="C381" s="3">
        <f>Base!F378</f>
        <v>0</v>
      </c>
      <c r="M381" s="1">
        <f>Scenario2!B378</f>
        <v>0</v>
      </c>
      <c r="N381" s="3">
        <f>Scenario2!E378</f>
        <v>0</v>
      </c>
      <c r="O381" s="3">
        <f>Scenario2!F378</f>
        <v>0</v>
      </c>
    </row>
    <row r="382" spans="1:15" x14ac:dyDescent="0.25">
      <c r="A382" s="1">
        <f>Base!B379</f>
        <v>0</v>
      </c>
      <c r="B382" s="3">
        <f>Base!E379</f>
        <v>0</v>
      </c>
      <c r="C382" s="3">
        <f>Base!F379</f>
        <v>0</v>
      </c>
      <c r="M382" s="1">
        <f>Scenario2!B379</f>
        <v>0</v>
      </c>
      <c r="N382" s="3">
        <f>Scenario2!E379</f>
        <v>0</v>
      </c>
      <c r="O382" s="3">
        <f>Scenario2!F379</f>
        <v>0</v>
      </c>
    </row>
    <row r="383" spans="1:15" x14ac:dyDescent="0.25">
      <c r="A383" s="1">
        <f>Base!B380</f>
        <v>0</v>
      </c>
      <c r="B383" s="3">
        <f>Base!E380</f>
        <v>0</v>
      </c>
      <c r="C383" s="3">
        <f>Base!F380</f>
        <v>0</v>
      </c>
      <c r="M383" s="1">
        <f>Scenario2!B380</f>
        <v>0</v>
      </c>
      <c r="N383" s="3">
        <f>Scenario2!E380</f>
        <v>0</v>
      </c>
      <c r="O383" s="3">
        <f>Scenario2!F380</f>
        <v>0</v>
      </c>
    </row>
    <row r="384" spans="1:15" x14ac:dyDescent="0.25">
      <c r="A384" s="1">
        <f>Base!B381</f>
        <v>0</v>
      </c>
      <c r="B384" s="3">
        <f>Base!E381</f>
        <v>0</v>
      </c>
      <c r="C384" s="3">
        <f>Base!F381</f>
        <v>0</v>
      </c>
      <c r="M384" s="1">
        <f>Scenario2!B381</f>
        <v>0</v>
      </c>
      <c r="N384" s="3">
        <f>Scenario2!E381</f>
        <v>0</v>
      </c>
      <c r="O384" s="3">
        <f>Scenario2!F381</f>
        <v>0</v>
      </c>
    </row>
    <row r="385" spans="1:15" x14ac:dyDescent="0.25">
      <c r="A385" s="1">
        <f>Base!B382</f>
        <v>0</v>
      </c>
      <c r="B385" s="3">
        <f>Base!E382</f>
        <v>0</v>
      </c>
      <c r="C385" s="3">
        <f>Base!F382</f>
        <v>0</v>
      </c>
      <c r="M385" s="1">
        <f>Scenario2!B382</f>
        <v>0</v>
      </c>
      <c r="N385" s="3">
        <f>Scenario2!E382</f>
        <v>0</v>
      </c>
      <c r="O385" s="3">
        <f>Scenario2!F382</f>
        <v>0</v>
      </c>
    </row>
    <row r="386" spans="1:15" x14ac:dyDescent="0.25">
      <c r="A386" s="1">
        <f>Base!B383</f>
        <v>0</v>
      </c>
      <c r="B386" s="3">
        <f>Base!E383</f>
        <v>0</v>
      </c>
      <c r="C386" s="3">
        <f>Base!F383</f>
        <v>0</v>
      </c>
      <c r="M386" s="1">
        <f>Scenario2!B383</f>
        <v>0</v>
      </c>
      <c r="N386" s="3">
        <f>Scenario2!E383</f>
        <v>0</v>
      </c>
      <c r="O386" s="3">
        <f>Scenario2!F383</f>
        <v>0</v>
      </c>
    </row>
    <row r="387" spans="1:15" x14ac:dyDescent="0.25">
      <c r="A387" s="1">
        <f>Base!B384</f>
        <v>0</v>
      </c>
      <c r="B387" s="3">
        <f>Base!E384</f>
        <v>0</v>
      </c>
      <c r="C387" s="3">
        <f>Base!F384</f>
        <v>0</v>
      </c>
      <c r="M387" s="1">
        <f>Scenario2!B384</f>
        <v>0</v>
      </c>
      <c r="N387" s="3">
        <f>Scenario2!E384</f>
        <v>0</v>
      </c>
      <c r="O387" s="3">
        <f>Scenario2!F384</f>
        <v>0</v>
      </c>
    </row>
    <row r="388" spans="1:15" x14ac:dyDescent="0.25">
      <c r="A388" s="1">
        <f>Base!B385</f>
        <v>0</v>
      </c>
      <c r="B388" s="3">
        <f>Base!E385</f>
        <v>0</v>
      </c>
      <c r="C388" s="3">
        <f>Base!F385</f>
        <v>0</v>
      </c>
      <c r="M388" s="1">
        <f>Scenario2!B385</f>
        <v>0</v>
      </c>
      <c r="N388" s="3">
        <f>Scenario2!E385</f>
        <v>0</v>
      </c>
      <c r="O388" s="3">
        <f>Scenario2!F385</f>
        <v>0</v>
      </c>
    </row>
    <row r="389" spans="1:15" x14ac:dyDescent="0.25">
      <c r="A389" s="1">
        <f>Base!B386</f>
        <v>0</v>
      </c>
      <c r="B389" s="3">
        <f>Base!E386</f>
        <v>0</v>
      </c>
      <c r="C389" s="3">
        <f>Base!F386</f>
        <v>0</v>
      </c>
      <c r="M389" s="1">
        <f>Scenario2!B386</f>
        <v>0</v>
      </c>
      <c r="N389" s="3">
        <f>Scenario2!E386</f>
        <v>0</v>
      </c>
      <c r="O389" s="3">
        <f>Scenario2!F386</f>
        <v>0</v>
      </c>
    </row>
    <row r="390" spans="1:15" x14ac:dyDescent="0.25">
      <c r="A390" s="1">
        <f>Base!B387</f>
        <v>0</v>
      </c>
      <c r="B390" s="3">
        <f>Base!E387</f>
        <v>0</v>
      </c>
      <c r="C390" s="3">
        <f>Base!F387</f>
        <v>0</v>
      </c>
      <c r="M390" s="1">
        <f>Scenario2!B387</f>
        <v>0</v>
      </c>
      <c r="N390" s="3">
        <f>Scenario2!E387</f>
        <v>0</v>
      </c>
      <c r="O390" s="3">
        <f>Scenario2!F387</f>
        <v>0</v>
      </c>
    </row>
    <row r="391" spans="1:15" x14ac:dyDescent="0.25">
      <c r="A391" s="1">
        <f>Base!B388</f>
        <v>0</v>
      </c>
      <c r="B391" s="3">
        <f>Base!E388</f>
        <v>0</v>
      </c>
      <c r="C391" s="3">
        <f>Base!F388</f>
        <v>0</v>
      </c>
      <c r="M391" s="1">
        <f>Scenario2!B388</f>
        <v>0</v>
      </c>
      <c r="N391" s="3">
        <f>Scenario2!E388</f>
        <v>0</v>
      </c>
      <c r="O391" s="3">
        <f>Scenario2!F388</f>
        <v>0</v>
      </c>
    </row>
    <row r="392" spans="1:15" x14ac:dyDescent="0.25">
      <c r="A392" s="1">
        <f>Base!B389</f>
        <v>0</v>
      </c>
      <c r="B392" s="3">
        <f>Base!E389</f>
        <v>0</v>
      </c>
      <c r="C392" s="3">
        <f>Base!F389</f>
        <v>0</v>
      </c>
      <c r="M392" s="1">
        <f>Scenario2!B389</f>
        <v>0</v>
      </c>
      <c r="N392" s="3">
        <f>Scenario2!E389</f>
        <v>0</v>
      </c>
      <c r="O392" s="3">
        <f>Scenario2!F389</f>
        <v>0</v>
      </c>
    </row>
    <row r="393" spans="1:15" x14ac:dyDescent="0.25">
      <c r="A393" s="1">
        <f>Base!B390</f>
        <v>0</v>
      </c>
      <c r="B393" s="3">
        <f>Base!E390</f>
        <v>0</v>
      </c>
      <c r="C393" s="3">
        <f>Base!F390</f>
        <v>0</v>
      </c>
      <c r="M393" s="1">
        <f>Scenario2!B390</f>
        <v>0</v>
      </c>
      <c r="N393" s="3">
        <f>Scenario2!E390</f>
        <v>0</v>
      </c>
      <c r="O393" s="3">
        <f>Scenario2!F390</f>
        <v>0</v>
      </c>
    </row>
    <row r="394" spans="1:15" x14ac:dyDescent="0.25">
      <c r="A394" s="1">
        <f>Base!B391</f>
        <v>0</v>
      </c>
      <c r="B394" s="3">
        <f>Base!E391</f>
        <v>0</v>
      </c>
      <c r="C394" s="3">
        <f>Base!F391</f>
        <v>0</v>
      </c>
      <c r="M394" s="1">
        <f>Scenario2!B391</f>
        <v>0</v>
      </c>
      <c r="N394" s="3">
        <f>Scenario2!E391</f>
        <v>0</v>
      </c>
      <c r="O394" s="3">
        <f>Scenario2!F391</f>
        <v>0</v>
      </c>
    </row>
    <row r="395" spans="1:15" x14ac:dyDescent="0.25">
      <c r="A395" s="1">
        <f>Base!B392</f>
        <v>0</v>
      </c>
      <c r="B395" s="3">
        <f>Base!E392</f>
        <v>0</v>
      </c>
      <c r="C395" s="3">
        <f>Base!F392</f>
        <v>0</v>
      </c>
      <c r="M395" s="1">
        <f>Scenario2!B392</f>
        <v>0</v>
      </c>
      <c r="N395" s="3">
        <f>Scenario2!E392</f>
        <v>0</v>
      </c>
      <c r="O395" s="3">
        <f>Scenario2!F392</f>
        <v>0</v>
      </c>
    </row>
    <row r="396" spans="1:15" x14ac:dyDescent="0.25">
      <c r="A396" s="1">
        <f>Base!B393</f>
        <v>0</v>
      </c>
      <c r="B396" s="3">
        <f>Base!E393</f>
        <v>0</v>
      </c>
      <c r="C396" s="3">
        <f>Base!F393</f>
        <v>0</v>
      </c>
      <c r="M396" s="1">
        <f>Scenario2!B393</f>
        <v>0</v>
      </c>
      <c r="N396" s="3">
        <f>Scenario2!E393</f>
        <v>0</v>
      </c>
      <c r="O396" s="3">
        <f>Scenario2!F393</f>
        <v>0</v>
      </c>
    </row>
    <row r="397" spans="1:15" x14ac:dyDescent="0.25">
      <c r="A397" s="1">
        <f>Base!B394</f>
        <v>0</v>
      </c>
      <c r="B397" s="3">
        <f>Base!E394</f>
        <v>0</v>
      </c>
      <c r="C397" s="3">
        <f>Base!F394</f>
        <v>0</v>
      </c>
      <c r="M397" s="1">
        <f>Scenario2!B394</f>
        <v>0</v>
      </c>
      <c r="N397" s="3">
        <f>Scenario2!E394</f>
        <v>0</v>
      </c>
      <c r="O397" s="3">
        <f>Scenario2!F394</f>
        <v>0</v>
      </c>
    </row>
    <row r="398" spans="1:15" x14ac:dyDescent="0.25">
      <c r="A398" s="1">
        <f>Base!B395</f>
        <v>0</v>
      </c>
      <c r="B398" s="3">
        <f>Base!E395</f>
        <v>0</v>
      </c>
      <c r="C398" s="3">
        <f>Base!F395</f>
        <v>0</v>
      </c>
      <c r="M398" s="1">
        <f>Scenario2!B395</f>
        <v>0</v>
      </c>
      <c r="N398" s="3">
        <f>Scenario2!E395</f>
        <v>0</v>
      </c>
      <c r="O398" s="3">
        <f>Scenario2!F395</f>
        <v>0</v>
      </c>
    </row>
    <row r="399" spans="1:15" x14ac:dyDescent="0.25">
      <c r="A399" s="1">
        <f>Base!B396</f>
        <v>0</v>
      </c>
      <c r="B399" s="3">
        <f>Base!E396</f>
        <v>0</v>
      </c>
      <c r="C399" s="3">
        <f>Base!F396</f>
        <v>0</v>
      </c>
      <c r="M399" s="1">
        <f>Scenario2!B396</f>
        <v>0</v>
      </c>
      <c r="N399" s="3">
        <f>Scenario2!E396</f>
        <v>0</v>
      </c>
      <c r="O399" s="3">
        <f>Scenario2!F396</f>
        <v>0</v>
      </c>
    </row>
    <row r="400" spans="1:15" x14ac:dyDescent="0.25">
      <c r="A400" s="1">
        <f>Base!B397</f>
        <v>0</v>
      </c>
      <c r="B400" s="3">
        <f>Base!E397</f>
        <v>0</v>
      </c>
      <c r="C400" s="3">
        <f>Base!F397</f>
        <v>0</v>
      </c>
      <c r="M400" s="1">
        <f>Scenario2!B397</f>
        <v>0</v>
      </c>
      <c r="N400" s="3">
        <f>Scenario2!E397</f>
        <v>0</v>
      </c>
      <c r="O400" s="3">
        <f>Scenario2!F397</f>
        <v>0</v>
      </c>
    </row>
    <row r="401" spans="1:15" x14ac:dyDescent="0.25">
      <c r="A401" s="1">
        <f>Base!B398</f>
        <v>0</v>
      </c>
      <c r="B401" s="3">
        <f>Base!E398</f>
        <v>0</v>
      </c>
      <c r="C401" s="3">
        <f>Base!F398</f>
        <v>0</v>
      </c>
      <c r="M401" s="1">
        <f>Scenario2!B398</f>
        <v>0</v>
      </c>
      <c r="N401" s="3">
        <f>Scenario2!E398</f>
        <v>0</v>
      </c>
      <c r="O401" s="3">
        <f>Scenario2!F398</f>
        <v>0</v>
      </c>
    </row>
    <row r="402" spans="1:15" x14ac:dyDescent="0.25">
      <c r="A402" s="1">
        <f>Base!B399</f>
        <v>0</v>
      </c>
      <c r="B402" s="3">
        <f>Base!E399</f>
        <v>0</v>
      </c>
      <c r="C402" s="3">
        <f>Base!F399</f>
        <v>0</v>
      </c>
      <c r="M402" s="1">
        <f>Scenario2!B399</f>
        <v>0</v>
      </c>
      <c r="N402" s="3">
        <f>Scenario2!E399</f>
        <v>0</v>
      </c>
      <c r="O402" s="3">
        <f>Scenario2!F399</f>
        <v>0</v>
      </c>
    </row>
    <row r="403" spans="1:15" x14ac:dyDescent="0.25">
      <c r="A403" s="1">
        <f>Base!B400</f>
        <v>0</v>
      </c>
      <c r="B403" s="3">
        <f>Base!E400</f>
        <v>0</v>
      </c>
      <c r="C403" s="3">
        <f>Base!F400</f>
        <v>0</v>
      </c>
      <c r="M403" s="1">
        <f>Scenario2!B400</f>
        <v>0</v>
      </c>
      <c r="N403" s="3">
        <f>Scenario2!E400</f>
        <v>0</v>
      </c>
      <c r="O403" s="3">
        <f>Scenario2!F400</f>
        <v>0</v>
      </c>
    </row>
    <row r="404" spans="1:15" x14ac:dyDescent="0.25">
      <c r="A404" s="1">
        <f>Base!B401</f>
        <v>0</v>
      </c>
      <c r="B404" s="3">
        <f>Base!E401</f>
        <v>0</v>
      </c>
      <c r="C404" s="3">
        <f>Base!F401</f>
        <v>0</v>
      </c>
      <c r="M404" s="1">
        <f>Scenario2!B401</f>
        <v>0</v>
      </c>
      <c r="N404" s="3">
        <f>Scenario2!E401</f>
        <v>0</v>
      </c>
      <c r="O404" s="3">
        <f>Scenario2!F401</f>
        <v>0</v>
      </c>
    </row>
    <row r="405" spans="1:15" x14ac:dyDescent="0.25">
      <c r="A405" s="1">
        <f>Base!B402</f>
        <v>0</v>
      </c>
      <c r="B405" s="3">
        <f>Base!E402</f>
        <v>0</v>
      </c>
      <c r="C405" s="3">
        <f>Base!F402</f>
        <v>0</v>
      </c>
      <c r="M405" s="1">
        <f>Scenario2!B402</f>
        <v>0</v>
      </c>
      <c r="N405" s="3">
        <f>Scenario2!E402</f>
        <v>0</v>
      </c>
      <c r="O405" s="3">
        <f>Scenario2!F402</f>
        <v>0</v>
      </c>
    </row>
    <row r="406" spans="1:15" x14ac:dyDescent="0.25">
      <c r="A406" s="1">
        <f>Base!B403</f>
        <v>0</v>
      </c>
      <c r="B406" s="3">
        <f>Base!E403</f>
        <v>0</v>
      </c>
      <c r="C406" s="3">
        <f>Base!F403</f>
        <v>0</v>
      </c>
      <c r="M406" s="1">
        <f>Scenario2!B403</f>
        <v>0</v>
      </c>
      <c r="N406" s="3">
        <f>Scenario2!E403</f>
        <v>0</v>
      </c>
      <c r="O406" s="3">
        <f>Scenario2!F403</f>
        <v>0</v>
      </c>
    </row>
    <row r="407" spans="1:15" x14ac:dyDescent="0.25">
      <c r="A407" s="1">
        <f>Base!B404</f>
        <v>0</v>
      </c>
      <c r="B407" s="3">
        <f>Base!E404</f>
        <v>0</v>
      </c>
      <c r="C407" s="3">
        <f>Base!F404</f>
        <v>0</v>
      </c>
      <c r="M407" s="1">
        <f>Scenario2!B404</f>
        <v>0</v>
      </c>
      <c r="N407" s="3">
        <f>Scenario2!E404</f>
        <v>0</v>
      </c>
      <c r="O407" s="3">
        <f>Scenario2!F404</f>
        <v>0</v>
      </c>
    </row>
    <row r="408" spans="1:15" x14ac:dyDescent="0.25">
      <c r="A408" s="1">
        <f>Base!B405</f>
        <v>0</v>
      </c>
      <c r="B408" s="3">
        <f>Base!E405</f>
        <v>0</v>
      </c>
      <c r="C408" s="3">
        <f>Base!F405</f>
        <v>0</v>
      </c>
      <c r="M408" s="1">
        <f>Scenario2!B405</f>
        <v>0</v>
      </c>
      <c r="N408" s="3">
        <f>Scenario2!E405</f>
        <v>0</v>
      </c>
      <c r="O408" s="3">
        <f>Scenario2!F405</f>
        <v>0</v>
      </c>
    </row>
    <row r="409" spans="1:15" x14ac:dyDescent="0.25">
      <c r="A409" s="1">
        <f>Base!B406</f>
        <v>0</v>
      </c>
      <c r="B409" s="3">
        <f>Base!E406</f>
        <v>0</v>
      </c>
      <c r="C409" s="3">
        <f>Base!F406</f>
        <v>0</v>
      </c>
      <c r="M409" s="1">
        <f>Scenario2!B406</f>
        <v>0</v>
      </c>
      <c r="N409" s="3">
        <f>Scenario2!E406</f>
        <v>0</v>
      </c>
      <c r="O409" s="3">
        <f>Scenario2!F406</f>
        <v>0</v>
      </c>
    </row>
    <row r="410" spans="1:15" x14ac:dyDescent="0.25">
      <c r="A410" s="1">
        <f>Base!B407</f>
        <v>0</v>
      </c>
      <c r="B410" s="3">
        <f>Base!E407</f>
        <v>0</v>
      </c>
      <c r="C410" s="3">
        <f>Base!F407</f>
        <v>0</v>
      </c>
      <c r="M410" s="1">
        <f>Scenario2!B407</f>
        <v>0</v>
      </c>
      <c r="N410" s="3">
        <f>Scenario2!E407</f>
        <v>0</v>
      </c>
      <c r="O410" s="3">
        <f>Scenario2!F407</f>
        <v>0</v>
      </c>
    </row>
    <row r="411" spans="1:15" x14ac:dyDescent="0.25">
      <c r="A411" s="1">
        <f>Base!B408</f>
        <v>0</v>
      </c>
      <c r="B411" s="3">
        <f>Base!E408</f>
        <v>0</v>
      </c>
      <c r="C411" s="3">
        <f>Base!F408</f>
        <v>0</v>
      </c>
      <c r="M411" s="1">
        <f>Scenario2!B408</f>
        <v>0</v>
      </c>
      <c r="N411" s="3">
        <f>Scenario2!E408</f>
        <v>0</v>
      </c>
      <c r="O411" s="3">
        <f>Scenario2!F408</f>
        <v>0</v>
      </c>
    </row>
    <row r="412" spans="1:15" x14ac:dyDescent="0.25">
      <c r="A412" s="1">
        <f>Base!B409</f>
        <v>0</v>
      </c>
      <c r="B412" s="3">
        <f>Base!E409</f>
        <v>0</v>
      </c>
      <c r="C412" s="3">
        <f>Base!F409</f>
        <v>0</v>
      </c>
      <c r="M412" s="1">
        <f>Scenario2!B409</f>
        <v>0</v>
      </c>
      <c r="N412" s="3">
        <f>Scenario2!E409</f>
        <v>0</v>
      </c>
      <c r="O412" s="3">
        <f>Scenario2!F409</f>
        <v>0</v>
      </c>
    </row>
    <row r="413" spans="1:15" x14ac:dyDescent="0.25">
      <c r="A413" s="1">
        <f>Base!B410</f>
        <v>0</v>
      </c>
      <c r="B413" s="3">
        <f>Base!E410</f>
        <v>0</v>
      </c>
      <c r="C413" s="3">
        <f>Base!F410</f>
        <v>0</v>
      </c>
      <c r="M413" s="1">
        <f>Scenario2!B410</f>
        <v>0</v>
      </c>
      <c r="N413" s="3">
        <f>Scenario2!E410</f>
        <v>0</v>
      </c>
      <c r="O413" s="3">
        <f>Scenario2!F410</f>
        <v>0</v>
      </c>
    </row>
    <row r="414" spans="1:15" x14ac:dyDescent="0.25">
      <c r="A414" s="1">
        <f>Base!B411</f>
        <v>0</v>
      </c>
      <c r="B414" s="3">
        <f>Base!E411</f>
        <v>0</v>
      </c>
      <c r="C414" s="3">
        <f>Base!F411</f>
        <v>0</v>
      </c>
      <c r="M414" s="1">
        <f>Scenario2!B411</f>
        <v>0</v>
      </c>
      <c r="N414" s="3">
        <f>Scenario2!E411</f>
        <v>0</v>
      </c>
      <c r="O414" s="3">
        <f>Scenario2!F411</f>
        <v>0</v>
      </c>
    </row>
    <row r="415" spans="1:15" x14ac:dyDescent="0.25">
      <c r="A415" s="1">
        <f>Base!B412</f>
        <v>0</v>
      </c>
      <c r="B415" s="3">
        <f>Base!E412</f>
        <v>0</v>
      </c>
      <c r="C415" s="3">
        <f>Base!F412</f>
        <v>0</v>
      </c>
      <c r="M415" s="1">
        <f>Scenario2!B412</f>
        <v>0</v>
      </c>
      <c r="N415" s="3">
        <f>Scenario2!E412</f>
        <v>0</v>
      </c>
      <c r="O415" s="3">
        <f>Scenario2!F412</f>
        <v>0</v>
      </c>
    </row>
    <row r="416" spans="1:15" x14ac:dyDescent="0.25">
      <c r="A416" s="1">
        <f>Base!B413</f>
        <v>0</v>
      </c>
      <c r="B416" s="3">
        <f>Base!E413</f>
        <v>0</v>
      </c>
      <c r="C416" s="3">
        <f>Base!F413</f>
        <v>0</v>
      </c>
      <c r="M416" s="1">
        <f>Scenario2!B413</f>
        <v>0</v>
      </c>
      <c r="N416" s="3">
        <f>Scenario2!E413</f>
        <v>0</v>
      </c>
      <c r="O416" s="3">
        <f>Scenario2!F413</f>
        <v>0</v>
      </c>
    </row>
    <row r="417" spans="1:15" x14ac:dyDescent="0.25">
      <c r="A417" s="1">
        <f>Base!B414</f>
        <v>0</v>
      </c>
      <c r="B417" s="3">
        <f>Base!E414</f>
        <v>0</v>
      </c>
      <c r="C417" s="3">
        <f>Base!F414</f>
        <v>0</v>
      </c>
      <c r="M417" s="1">
        <f>Scenario2!B414</f>
        <v>0</v>
      </c>
      <c r="N417" s="3">
        <f>Scenario2!E414</f>
        <v>0</v>
      </c>
      <c r="O417" s="3">
        <f>Scenario2!F414</f>
        <v>0</v>
      </c>
    </row>
    <row r="418" spans="1:15" x14ac:dyDescent="0.25">
      <c r="A418" s="1">
        <f>Base!B415</f>
        <v>0</v>
      </c>
      <c r="B418" s="3">
        <f>Base!E415</f>
        <v>0</v>
      </c>
      <c r="C418" s="3">
        <f>Base!F415</f>
        <v>0</v>
      </c>
      <c r="M418" s="1">
        <f>Scenario2!B415</f>
        <v>0</v>
      </c>
      <c r="N418" s="3">
        <f>Scenario2!E415</f>
        <v>0</v>
      </c>
      <c r="O418" s="3">
        <f>Scenario2!F415</f>
        <v>0</v>
      </c>
    </row>
    <row r="419" spans="1:15" x14ac:dyDescent="0.25">
      <c r="A419" s="1">
        <f>Base!B416</f>
        <v>0</v>
      </c>
      <c r="B419" s="3">
        <f>Base!E416</f>
        <v>0</v>
      </c>
      <c r="C419" s="3">
        <f>Base!F416</f>
        <v>0</v>
      </c>
      <c r="M419" s="1">
        <f>Scenario2!B416</f>
        <v>0</v>
      </c>
      <c r="N419" s="3">
        <f>Scenario2!E416</f>
        <v>0</v>
      </c>
      <c r="O419" s="3">
        <f>Scenario2!F416</f>
        <v>0</v>
      </c>
    </row>
    <row r="420" spans="1:15" x14ac:dyDescent="0.25">
      <c r="A420" s="1">
        <f>Base!B417</f>
        <v>0</v>
      </c>
      <c r="B420" s="3">
        <f>Base!E417</f>
        <v>0</v>
      </c>
      <c r="C420" s="3">
        <f>Base!F417</f>
        <v>0</v>
      </c>
      <c r="M420" s="1">
        <f>Scenario2!B417</f>
        <v>0</v>
      </c>
      <c r="N420" s="3">
        <f>Scenario2!E417</f>
        <v>0</v>
      </c>
      <c r="O420" s="3">
        <f>Scenario2!F417</f>
        <v>0</v>
      </c>
    </row>
    <row r="421" spans="1:15" x14ac:dyDescent="0.25">
      <c r="A421" s="1">
        <f>Base!B418</f>
        <v>0</v>
      </c>
      <c r="B421" s="3">
        <f>Base!E418</f>
        <v>0</v>
      </c>
      <c r="C421" s="3">
        <f>Base!F418</f>
        <v>0</v>
      </c>
      <c r="M421" s="1">
        <f>Scenario2!B418</f>
        <v>0</v>
      </c>
      <c r="N421" s="3">
        <f>Scenario2!E418</f>
        <v>0</v>
      </c>
      <c r="O421" s="3">
        <f>Scenario2!F418</f>
        <v>0</v>
      </c>
    </row>
    <row r="422" spans="1:15" x14ac:dyDescent="0.25">
      <c r="A422" s="1">
        <f>Base!B419</f>
        <v>0</v>
      </c>
      <c r="B422" s="3">
        <f>Base!E419</f>
        <v>0</v>
      </c>
      <c r="C422" s="3">
        <f>Base!F419</f>
        <v>0</v>
      </c>
      <c r="M422" s="1">
        <f>Scenario2!B419</f>
        <v>0</v>
      </c>
      <c r="N422" s="3">
        <f>Scenario2!E419</f>
        <v>0</v>
      </c>
      <c r="O422" s="3">
        <f>Scenario2!F419</f>
        <v>0</v>
      </c>
    </row>
    <row r="423" spans="1:15" x14ac:dyDescent="0.25">
      <c r="A423" s="1">
        <f>Base!B420</f>
        <v>0</v>
      </c>
      <c r="B423" s="3">
        <f>Base!E420</f>
        <v>0</v>
      </c>
      <c r="C423" s="3">
        <f>Base!F420</f>
        <v>0</v>
      </c>
      <c r="M423" s="1">
        <f>Scenario2!B420</f>
        <v>0</v>
      </c>
      <c r="N423" s="3">
        <f>Scenario2!E420</f>
        <v>0</v>
      </c>
      <c r="O423" s="3">
        <f>Scenario2!F420</f>
        <v>0</v>
      </c>
    </row>
    <row r="424" spans="1:15" x14ac:dyDescent="0.25">
      <c r="A424" s="1">
        <f>Base!B421</f>
        <v>0</v>
      </c>
      <c r="B424" s="3">
        <f>Base!E421</f>
        <v>0</v>
      </c>
      <c r="C424" s="3">
        <f>Base!F421</f>
        <v>0</v>
      </c>
      <c r="M424" s="1">
        <f>Scenario2!B421</f>
        <v>0</v>
      </c>
      <c r="N424" s="3">
        <f>Scenario2!E421</f>
        <v>0</v>
      </c>
      <c r="O424" s="3">
        <f>Scenario2!F421</f>
        <v>0</v>
      </c>
    </row>
    <row r="425" spans="1:15" x14ac:dyDescent="0.25">
      <c r="A425" s="1">
        <f>Base!B422</f>
        <v>0</v>
      </c>
      <c r="B425" s="3">
        <f>Base!E422</f>
        <v>0</v>
      </c>
      <c r="C425" s="3">
        <f>Base!F422</f>
        <v>0</v>
      </c>
      <c r="M425" s="1">
        <f>Scenario2!B422</f>
        <v>0</v>
      </c>
      <c r="N425" s="3">
        <f>Scenario2!E422</f>
        <v>0</v>
      </c>
      <c r="O425" s="3">
        <f>Scenario2!F422</f>
        <v>0</v>
      </c>
    </row>
    <row r="426" spans="1:15" x14ac:dyDescent="0.25">
      <c r="A426" s="1">
        <f>Base!B423</f>
        <v>0</v>
      </c>
      <c r="B426" s="3">
        <f>Base!E423</f>
        <v>0</v>
      </c>
      <c r="C426" s="3">
        <f>Base!F423</f>
        <v>0</v>
      </c>
      <c r="M426" s="1">
        <f>Scenario2!B423</f>
        <v>0</v>
      </c>
      <c r="N426" s="3">
        <f>Scenario2!E423</f>
        <v>0</v>
      </c>
      <c r="O426" s="3">
        <f>Scenario2!F423</f>
        <v>0</v>
      </c>
    </row>
    <row r="427" spans="1:15" x14ac:dyDescent="0.25">
      <c r="A427" s="1">
        <f>Base!B424</f>
        <v>0</v>
      </c>
      <c r="B427" s="3">
        <f>Base!E424</f>
        <v>0</v>
      </c>
      <c r="C427" s="3">
        <f>Base!F424</f>
        <v>0</v>
      </c>
      <c r="M427" s="1">
        <f>Scenario2!B424</f>
        <v>0</v>
      </c>
      <c r="N427" s="3">
        <f>Scenario2!E424</f>
        <v>0</v>
      </c>
      <c r="O427" s="3">
        <f>Scenario2!F424</f>
        <v>0</v>
      </c>
    </row>
    <row r="428" spans="1:15" x14ac:dyDescent="0.25">
      <c r="A428" s="1">
        <f>Base!B425</f>
        <v>0</v>
      </c>
      <c r="B428" s="3">
        <f>Base!E425</f>
        <v>0</v>
      </c>
      <c r="C428" s="3">
        <f>Base!F425</f>
        <v>0</v>
      </c>
      <c r="M428" s="1">
        <f>Scenario2!B425</f>
        <v>0</v>
      </c>
      <c r="N428" s="3">
        <f>Scenario2!E425</f>
        <v>0</v>
      </c>
      <c r="O428" s="3">
        <f>Scenario2!F425</f>
        <v>0</v>
      </c>
    </row>
    <row r="429" spans="1:15" x14ac:dyDescent="0.25">
      <c r="A429" s="1">
        <f>Base!B426</f>
        <v>0</v>
      </c>
      <c r="B429" s="3">
        <f>Base!E426</f>
        <v>0</v>
      </c>
      <c r="C429" s="3">
        <f>Base!F426</f>
        <v>0</v>
      </c>
      <c r="M429" s="1">
        <f>Scenario2!B426</f>
        <v>0</v>
      </c>
      <c r="N429" s="3">
        <f>Scenario2!E426</f>
        <v>0</v>
      </c>
      <c r="O429" s="3">
        <f>Scenario2!F426</f>
        <v>0</v>
      </c>
    </row>
    <row r="430" spans="1:15" x14ac:dyDescent="0.25">
      <c r="A430" s="1">
        <f>Base!B427</f>
        <v>0</v>
      </c>
      <c r="B430" s="3">
        <f>Base!E427</f>
        <v>0</v>
      </c>
      <c r="C430" s="3">
        <f>Base!F427</f>
        <v>0</v>
      </c>
      <c r="M430" s="1">
        <f>Scenario2!B427</f>
        <v>0</v>
      </c>
      <c r="N430" s="3">
        <f>Scenario2!E427</f>
        <v>0</v>
      </c>
      <c r="O430" s="3">
        <f>Scenario2!F427</f>
        <v>0</v>
      </c>
    </row>
    <row r="431" spans="1:15" x14ac:dyDescent="0.25">
      <c r="A431" s="1">
        <f>Base!B428</f>
        <v>0</v>
      </c>
      <c r="B431" s="3">
        <f>Base!E428</f>
        <v>0</v>
      </c>
      <c r="C431" s="3">
        <f>Base!F428</f>
        <v>0</v>
      </c>
      <c r="M431" s="1">
        <f>Scenario2!B428</f>
        <v>0</v>
      </c>
      <c r="N431" s="3">
        <f>Scenario2!E428</f>
        <v>0</v>
      </c>
      <c r="O431" s="3">
        <f>Scenario2!F428</f>
        <v>0</v>
      </c>
    </row>
    <row r="432" spans="1:15" x14ac:dyDescent="0.25">
      <c r="A432" s="1">
        <f>Base!B429</f>
        <v>0</v>
      </c>
      <c r="B432" s="3">
        <f>Base!E429</f>
        <v>0</v>
      </c>
      <c r="C432" s="3">
        <f>Base!F429</f>
        <v>0</v>
      </c>
      <c r="M432" s="1">
        <f>Scenario2!B429</f>
        <v>0</v>
      </c>
      <c r="N432" s="3">
        <f>Scenario2!E429</f>
        <v>0</v>
      </c>
      <c r="O432" s="3">
        <f>Scenario2!F429</f>
        <v>0</v>
      </c>
    </row>
    <row r="433" spans="1:15" x14ac:dyDescent="0.25">
      <c r="A433" s="1">
        <f>Base!B430</f>
        <v>0</v>
      </c>
      <c r="B433" s="3">
        <f>Base!E430</f>
        <v>0</v>
      </c>
      <c r="C433" s="3">
        <f>Base!F430</f>
        <v>0</v>
      </c>
      <c r="M433" s="1">
        <f>Scenario2!B430</f>
        <v>0</v>
      </c>
      <c r="N433" s="3">
        <f>Scenario2!E430</f>
        <v>0</v>
      </c>
      <c r="O433" s="3">
        <f>Scenario2!F430</f>
        <v>0</v>
      </c>
    </row>
    <row r="434" spans="1:15" x14ac:dyDescent="0.25">
      <c r="A434" s="1">
        <f>Base!B431</f>
        <v>0</v>
      </c>
      <c r="B434" s="3">
        <f>Base!E431</f>
        <v>0</v>
      </c>
      <c r="C434" s="3">
        <f>Base!F431</f>
        <v>0</v>
      </c>
      <c r="M434" s="1">
        <f>Scenario2!B431</f>
        <v>0</v>
      </c>
      <c r="N434" s="3">
        <f>Scenario2!E431</f>
        <v>0</v>
      </c>
      <c r="O434" s="3">
        <f>Scenario2!F431</f>
        <v>0</v>
      </c>
    </row>
    <row r="435" spans="1:15" x14ac:dyDescent="0.25">
      <c r="A435" s="1">
        <f>Base!B432</f>
        <v>0</v>
      </c>
      <c r="B435" s="3">
        <f>Base!E432</f>
        <v>0</v>
      </c>
      <c r="C435" s="3">
        <f>Base!F432</f>
        <v>0</v>
      </c>
      <c r="M435" s="1">
        <f>Scenario2!B432</f>
        <v>0</v>
      </c>
      <c r="N435" s="3">
        <f>Scenario2!E432</f>
        <v>0</v>
      </c>
      <c r="O435" s="3">
        <f>Scenario2!F432</f>
        <v>0</v>
      </c>
    </row>
    <row r="436" spans="1:15" x14ac:dyDescent="0.25">
      <c r="A436" s="1">
        <f>Base!B433</f>
        <v>0</v>
      </c>
      <c r="B436" s="3">
        <f>Base!E433</f>
        <v>0</v>
      </c>
      <c r="C436" s="3">
        <f>Base!F433</f>
        <v>0</v>
      </c>
      <c r="M436" s="1">
        <f>Scenario2!B433</f>
        <v>0</v>
      </c>
      <c r="N436" s="3">
        <f>Scenario2!E433</f>
        <v>0</v>
      </c>
      <c r="O436" s="3">
        <f>Scenario2!F433</f>
        <v>0</v>
      </c>
    </row>
    <row r="437" spans="1:15" x14ac:dyDescent="0.25">
      <c r="A437" s="1">
        <f>Base!B434</f>
        <v>0</v>
      </c>
      <c r="B437" s="3">
        <f>Base!E434</f>
        <v>0</v>
      </c>
      <c r="C437" s="3">
        <f>Base!F434</f>
        <v>0</v>
      </c>
      <c r="M437" s="1">
        <f>Scenario2!B434</f>
        <v>0</v>
      </c>
      <c r="N437" s="3">
        <f>Scenario2!E434</f>
        <v>0</v>
      </c>
      <c r="O437" s="3">
        <f>Scenario2!F434</f>
        <v>0</v>
      </c>
    </row>
    <row r="438" spans="1:15" x14ac:dyDescent="0.25">
      <c r="A438" s="1">
        <f>Base!B435</f>
        <v>0</v>
      </c>
      <c r="B438" s="3">
        <f>Base!E435</f>
        <v>0</v>
      </c>
      <c r="C438" s="3">
        <f>Base!F435</f>
        <v>0</v>
      </c>
      <c r="M438" s="1">
        <f>Scenario2!B435</f>
        <v>0</v>
      </c>
      <c r="N438" s="3">
        <f>Scenario2!E435</f>
        <v>0</v>
      </c>
      <c r="O438" s="3">
        <f>Scenario2!F435</f>
        <v>0</v>
      </c>
    </row>
    <row r="439" spans="1:15" x14ac:dyDescent="0.25">
      <c r="A439" s="1">
        <f>Base!B436</f>
        <v>0</v>
      </c>
      <c r="B439" s="3">
        <f>Base!E436</f>
        <v>0</v>
      </c>
      <c r="C439" s="3">
        <f>Base!F436</f>
        <v>0</v>
      </c>
      <c r="M439" s="1">
        <f>Scenario2!B436</f>
        <v>0</v>
      </c>
      <c r="N439" s="3">
        <f>Scenario2!E436</f>
        <v>0</v>
      </c>
      <c r="O439" s="3">
        <f>Scenario2!F436</f>
        <v>0</v>
      </c>
    </row>
    <row r="440" spans="1:15" x14ac:dyDescent="0.25">
      <c r="A440" s="1">
        <f>Base!B437</f>
        <v>0</v>
      </c>
      <c r="B440" s="3">
        <f>Base!E437</f>
        <v>0</v>
      </c>
      <c r="C440" s="3">
        <f>Base!F437</f>
        <v>0</v>
      </c>
      <c r="M440" s="1">
        <f>Scenario2!B437</f>
        <v>0</v>
      </c>
      <c r="N440" s="3">
        <f>Scenario2!E437</f>
        <v>0</v>
      </c>
      <c r="O440" s="3">
        <f>Scenario2!F437</f>
        <v>0</v>
      </c>
    </row>
    <row r="441" spans="1:15" x14ac:dyDescent="0.25">
      <c r="A441" s="1">
        <f>Base!B438</f>
        <v>0</v>
      </c>
      <c r="B441" s="3">
        <f>Base!E438</f>
        <v>0</v>
      </c>
      <c r="C441" s="3">
        <f>Base!F438</f>
        <v>0</v>
      </c>
      <c r="M441" s="1">
        <f>Scenario2!B438</f>
        <v>0</v>
      </c>
      <c r="N441" s="3">
        <f>Scenario2!E438</f>
        <v>0</v>
      </c>
      <c r="O441" s="3">
        <f>Scenario2!F438</f>
        <v>0</v>
      </c>
    </row>
    <row r="442" spans="1:15" x14ac:dyDescent="0.25">
      <c r="A442" s="1">
        <f>Base!B439</f>
        <v>0</v>
      </c>
      <c r="B442" s="3">
        <f>Base!E439</f>
        <v>0</v>
      </c>
      <c r="C442" s="3">
        <f>Base!F439</f>
        <v>0</v>
      </c>
      <c r="M442" s="1">
        <f>Scenario2!B439</f>
        <v>0</v>
      </c>
      <c r="N442" s="3">
        <f>Scenario2!E439</f>
        <v>0</v>
      </c>
      <c r="O442" s="3">
        <f>Scenario2!F439</f>
        <v>0</v>
      </c>
    </row>
    <row r="443" spans="1:15" x14ac:dyDescent="0.25">
      <c r="A443" s="1">
        <f>Base!B440</f>
        <v>0</v>
      </c>
      <c r="B443" s="3">
        <f>Base!E440</f>
        <v>0</v>
      </c>
      <c r="C443" s="3">
        <f>Base!F440</f>
        <v>0</v>
      </c>
      <c r="M443" s="1">
        <f>Scenario2!B440</f>
        <v>0</v>
      </c>
      <c r="N443" s="3">
        <f>Scenario2!E440</f>
        <v>0</v>
      </c>
      <c r="O443" s="3">
        <f>Scenario2!F440</f>
        <v>0</v>
      </c>
    </row>
    <row r="444" spans="1:15" x14ac:dyDescent="0.25">
      <c r="A444" s="1">
        <f>Base!B441</f>
        <v>0</v>
      </c>
      <c r="B444" s="3">
        <f>Base!E441</f>
        <v>0</v>
      </c>
      <c r="C444" s="3">
        <f>Base!F441</f>
        <v>0</v>
      </c>
      <c r="M444" s="1">
        <f>Scenario2!B441</f>
        <v>0</v>
      </c>
      <c r="N444" s="3">
        <f>Scenario2!E441</f>
        <v>0</v>
      </c>
      <c r="O444" s="3">
        <f>Scenario2!F441</f>
        <v>0</v>
      </c>
    </row>
    <row r="445" spans="1:15" x14ac:dyDescent="0.25">
      <c r="A445" s="1">
        <f>Base!B442</f>
        <v>0</v>
      </c>
      <c r="B445" s="3">
        <f>Base!E442</f>
        <v>0</v>
      </c>
      <c r="C445" s="3">
        <f>Base!F442</f>
        <v>0</v>
      </c>
      <c r="M445" s="1">
        <f>Scenario2!B442</f>
        <v>0</v>
      </c>
      <c r="N445" s="3">
        <f>Scenario2!E442</f>
        <v>0</v>
      </c>
      <c r="O445" s="3">
        <f>Scenario2!F442</f>
        <v>0</v>
      </c>
    </row>
    <row r="446" spans="1:15" x14ac:dyDescent="0.25">
      <c r="A446" s="1">
        <f>Base!B443</f>
        <v>0</v>
      </c>
      <c r="B446" s="3">
        <f>Base!E443</f>
        <v>0</v>
      </c>
      <c r="C446" s="3">
        <f>Base!F443</f>
        <v>0</v>
      </c>
      <c r="M446" s="1">
        <f>Scenario2!B443</f>
        <v>0</v>
      </c>
      <c r="N446" s="3">
        <f>Scenario2!E443</f>
        <v>0</v>
      </c>
      <c r="O446" s="3">
        <f>Scenario2!F443</f>
        <v>0</v>
      </c>
    </row>
    <row r="447" spans="1:15" x14ac:dyDescent="0.25">
      <c r="A447" s="1">
        <f>Base!B444</f>
        <v>0</v>
      </c>
      <c r="B447" s="3">
        <f>Base!E444</f>
        <v>0</v>
      </c>
      <c r="C447" s="3">
        <f>Base!F444</f>
        <v>0</v>
      </c>
      <c r="M447" s="1">
        <f>Scenario2!B444</f>
        <v>0</v>
      </c>
      <c r="N447" s="3">
        <f>Scenario2!E444</f>
        <v>0</v>
      </c>
      <c r="O447" s="3">
        <f>Scenario2!F444</f>
        <v>0</v>
      </c>
    </row>
    <row r="448" spans="1:15" x14ac:dyDescent="0.25">
      <c r="A448" s="1">
        <f>Base!B445</f>
        <v>0</v>
      </c>
      <c r="B448" s="3">
        <f>Base!E445</f>
        <v>0</v>
      </c>
      <c r="C448" s="3">
        <f>Base!F445</f>
        <v>0</v>
      </c>
      <c r="M448" s="1">
        <f>Scenario2!B445</f>
        <v>0</v>
      </c>
      <c r="N448" s="3">
        <f>Scenario2!E445</f>
        <v>0</v>
      </c>
      <c r="O448" s="3">
        <f>Scenario2!F445</f>
        <v>0</v>
      </c>
    </row>
    <row r="449" spans="1:15" x14ac:dyDescent="0.25">
      <c r="A449" s="1">
        <f>Base!B446</f>
        <v>0</v>
      </c>
      <c r="B449" s="3">
        <f>Base!E446</f>
        <v>0</v>
      </c>
      <c r="C449" s="3">
        <f>Base!F446</f>
        <v>0</v>
      </c>
      <c r="M449" s="1">
        <f>Scenario2!B446</f>
        <v>0</v>
      </c>
      <c r="N449" s="3">
        <f>Scenario2!E446</f>
        <v>0</v>
      </c>
      <c r="O449" s="3">
        <f>Scenario2!F446</f>
        <v>0</v>
      </c>
    </row>
    <row r="450" spans="1:15" x14ac:dyDescent="0.25">
      <c r="A450" s="1">
        <f>Base!B447</f>
        <v>0</v>
      </c>
      <c r="B450" s="3">
        <f>Base!E447</f>
        <v>0</v>
      </c>
      <c r="C450" s="3">
        <f>Base!F447</f>
        <v>0</v>
      </c>
      <c r="M450" s="1">
        <f>Scenario2!B447</f>
        <v>0</v>
      </c>
      <c r="N450" s="3">
        <f>Scenario2!E447</f>
        <v>0</v>
      </c>
      <c r="O450" s="3">
        <f>Scenario2!F447</f>
        <v>0</v>
      </c>
    </row>
    <row r="451" spans="1:15" x14ac:dyDescent="0.25">
      <c r="A451" s="1">
        <f>Base!B448</f>
        <v>0</v>
      </c>
      <c r="B451" s="3">
        <f>Base!E448</f>
        <v>0</v>
      </c>
      <c r="C451" s="3">
        <f>Base!F448</f>
        <v>0</v>
      </c>
      <c r="M451" s="1">
        <f>Scenario2!B448</f>
        <v>0</v>
      </c>
      <c r="N451" s="3">
        <f>Scenario2!E448</f>
        <v>0</v>
      </c>
      <c r="O451" s="3">
        <f>Scenario2!F448</f>
        <v>0</v>
      </c>
    </row>
    <row r="452" spans="1:15" x14ac:dyDescent="0.25">
      <c r="A452" s="1">
        <f>Base!B449</f>
        <v>0</v>
      </c>
      <c r="B452" s="3">
        <f>Base!E449</f>
        <v>0</v>
      </c>
      <c r="C452" s="3">
        <f>Base!F449</f>
        <v>0</v>
      </c>
      <c r="M452" s="1">
        <f>Scenario2!B449</f>
        <v>0</v>
      </c>
      <c r="N452" s="3">
        <f>Scenario2!E449</f>
        <v>0</v>
      </c>
      <c r="O452" s="3">
        <f>Scenario2!F449</f>
        <v>0</v>
      </c>
    </row>
    <row r="453" spans="1:15" x14ac:dyDescent="0.25">
      <c r="A453" s="1">
        <f>Base!B450</f>
        <v>0</v>
      </c>
      <c r="B453" s="3">
        <f>Base!E450</f>
        <v>0</v>
      </c>
      <c r="C453" s="3">
        <f>Base!F450</f>
        <v>0</v>
      </c>
      <c r="M453" s="1">
        <f>Scenario2!B450</f>
        <v>0</v>
      </c>
      <c r="N453" s="3">
        <f>Scenario2!E450</f>
        <v>0</v>
      </c>
      <c r="O453" s="3">
        <f>Scenario2!F450</f>
        <v>0</v>
      </c>
    </row>
    <row r="454" spans="1:15" x14ac:dyDescent="0.25">
      <c r="A454" s="1">
        <f>Base!B451</f>
        <v>0</v>
      </c>
      <c r="B454" s="3">
        <f>Base!E451</f>
        <v>0</v>
      </c>
      <c r="C454" s="3">
        <f>Base!F451</f>
        <v>0</v>
      </c>
      <c r="M454" s="1">
        <f>Scenario2!B451</f>
        <v>0</v>
      </c>
      <c r="N454" s="3">
        <f>Scenario2!E451</f>
        <v>0</v>
      </c>
      <c r="O454" s="3">
        <f>Scenario2!F451</f>
        <v>0</v>
      </c>
    </row>
    <row r="455" spans="1:15" x14ac:dyDescent="0.25">
      <c r="A455" s="1">
        <f>Base!B452</f>
        <v>0</v>
      </c>
      <c r="B455" s="3">
        <f>Base!E452</f>
        <v>0</v>
      </c>
      <c r="C455" s="3">
        <f>Base!F452</f>
        <v>0</v>
      </c>
      <c r="M455" s="1">
        <f>Scenario2!B452</f>
        <v>0</v>
      </c>
      <c r="N455" s="3">
        <f>Scenario2!E452</f>
        <v>0</v>
      </c>
      <c r="O455" s="3">
        <f>Scenario2!F452</f>
        <v>0</v>
      </c>
    </row>
    <row r="456" spans="1:15" x14ac:dyDescent="0.25">
      <c r="A456" s="1">
        <f>Base!B453</f>
        <v>0</v>
      </c>
      <c r="B456" s="3">
        <f>Base!E453</f>
        <v>0</v>
      </c>
      <c r="C456" s="3">
        <f>Base!F453</f>
        <v>0</v>
      </c>
      <c r="M456" s="1">
        <f>Scenario2!B453</f>
        <v>0</v>
      </c>
      <c r="N456" s="3">
        <f>Scenario2!E453</f>
        <v>0</v>
      </c>
      <c r="O456" s="3">
        <f>Scenario2!F453</f>
        <v>0</v>
      </c>
    </row>
    <row r="457" spans="1:15" x14ac:dyDescent="0.25">
      <c r="A457" s="1">
        <f>Base!B454</f>
        <v>0</v>
      </c>
      <c r="B457" s="3">
        <f>Base!E454</f>
        <v>0</v>
      </c>
      <c r="C457" s="3">
        <f>Base!F454</f>
        <v>0</v>
      </c>
      <c r="M457" s="1">
        <f>Scenario2!B454</f>
        <v>0</v>
      </c>
      <c r="N457" s="3">
        <f>Scenario2!E454</f>
        <v>0</v>
      </c>
      <c r="O457" s="3">
        <f>Scenario2!F454</f>
        <v>0</v>
      </c>
    </row>
    <row r="458" spans="1:15" x14ac:dyDescent="0.25">
      <c r="A458" s="1">
        <f>Base!B455</f>
        <v>0</v>
      </c>
      <c r="B458" s="3">
        <f>Base!E455</f>
        <v>0</v>
      </c>
      <c r="C458" s="3">
        <f>Base!F455</f>
        <v>0</v>
      </c>
      <c r="M458" s="1">
        <f>Scenario2!B455</f>
        <v>0</v>
      </c>
      <c r="N458" s="3">
        <f>Scenario2!E455</f>
        <v>0</v>
      </c>
      <c r="O458" s="3">
        <f>Scenario2!F455</f>
        <v>0</v>
      </c>
    </row>
    <row r="459" spans="1:15" x14ac:dyDescent="0.25">
      <c r="A459" s="1">
        <f>Base!B456</f>
        <v>0</v>
      </c>
      <c r="B459" s="3">
        <f>Base!E456</f>
        <v>0</v>
      </c>
      <c r="C459" s="3">
        <f>Base!F456</f>
        <v>0</v>
      </c>
      <c r="M459" s="1">
        <f>Scenario2!B456</f>
        <v>0</v>
      </c>
      <c r="N459" s="3">
        <f>Scenario2!E456</f>
        <v>0</v>
      </c>
      <c r="O459" s="3">
        <f>Scenario2!F456</f>
        <v>0</v>
      </c>
    </row>
    <row r="460" spans="1:15" x14ac:dyDescent="0.25">
      <c r="A460" s="1">
        <f>Base!B457</f>
        <v>0</v>
      </c>
      <c r="B460" s="3">
        <f>Base!E457</f>
        <v>0</v>
      </c>
      <c r="C460" s="3">
        <f>Base!F457</f>
        <v>0</v>
      </c>
      <c r="M460" s="1">
        <f>Scenario2!B457</f>
        <v>0</v>
      </c>
      <c r="N460" s="3">
        <f>Scenario2!E457</f>
        <v>0</v>
      </c>
      <c r="O460" s="3">
        <f>Scenario2!F457</f>
        <v>0</v>
      </c>
    </row>
    <row r="461" spans="1:15" x14ac:dyDescent="0.25">
      <c r="A461" s="1">
        <f>Base!B458</f>
        <v>0</v>
      </c>
      <c r="B461" s="3">
        <f>Base!E458</f>
        <v>0</v>
      </c>
      <c r="C461" s="3">
        <f>Base!F458</f>
        <v>0</v>
      </c>
      <c r="M461" s="1">
        <f>Scenario2!B458</f>
        <v>0</v>
      </c>
      <c r="N461" s="3">
        <f>Scenario2!E458</f>
        <v>0</v>
      </c>
      <c r="O461" s="3">
        <f>Scenario2!F458</f>
        <v>0</v>
      </c>
    </row>
    <row r="462" spans="1:15" x14ac:dyDescent="0.25">
      <c r="A462" s="1">
        <f>Base!B459</f>
        <v>0</v>
      </c>
      <c r="B462" s="3">
        <f>Base!E459</f>
        <v>0</v>
      </c>
      <c r="C462" s="3">
        <f>Base!F459</f>
        <v>0</v>
      </c>
      <c r="M462" s="1">
        <f>Scenario2!B459</f>
        <v>0</v>
      </c>
      <c r="N462" s="3">
        <f>Scenario2!E459</f>
        <v>0</v>
      </c>
      <c r="O462" s="3">
        <f>Scenario2!F459</f>
        <v>0</v>
      </c>
    </row>
    <row r="463" spans="1:15" x14ac:dyDescent="0.25">
      <c r="A463" s="1">
        <f>Base!B460</f>
        <v>0</v>
      </c>
      <c r="B463" s="3">
        <f>Base!E460</f>
        <v>0</v>
      </c>
      <c r="C463" s="3">
        <f>Base!F460</f>
        <v>0</v>
      </c>
      <c r="M463" s="1">
        <f>Scenario2!B460</f>
        <v>0</v>
      </c>
      <c r="N463" s="3">
        <f>Scenario2!E460</f>
        <v>0</v>
      </c>
      <c r="O463" s="3">
        <f>Scenario2!F460</f>
        <v>0</v>
      </c>
    </row>
    <row r="464" spans="1:15" x14ac:dyDescent="0.25">
      <c r="A464" s="1">
        <f>Base!B461</f>
        <v>0</v>
      </c>
      <c r="B464" s="3">
        <f>Base!E461</f>
        <v>0</v>
      </c>
      <c r="C464" s="3">
        <f>Base!F461</f>
        <v>0</v>
      </c>
      <c r="M464" s="1">
        <f>Scenario2!B461</f>
        <v>0</v>
      </c>
      <c r="N464" s="3">
        <f>Scenario2!E461</f>
        <v>0</v>
      </c>
      <c r="O464" s="3">
        <f>Scenario2!F461</f>
        <v>0</v>
      </c>
    </row>
    <row r="465" spans="1:15" x14ac:dyDescent="0.25">
      <c r="A465" s="1">
        <f>Base!B462</f>
        <v>0</v>
      </c>
      <c r="B465" s="3">
        <f>Base!E462</f>
        <v>0</v>
      </c>
      <c r="C465" s="3">
        <f>Base!F462</f>
        <v>0</v>
      </c>
      <c r="M465" s="1">
        <f>Scenario2!B462</f>
        <v>0</v>
      </c>
      <c r="N465" s="3">
        <f>Scenario2!E462</f>
        <v>0</v>
      </c>
      <c r="O465" s="3">
        <f>Scenario2!F462</f>
        <v>0</v>
      </c>
    </row>
    <row r="466" spans="1:15" x14ac:dyDescent="0.25">
      <c r="A466" s="1">
        <f>Base!B463</f>
        <v>0</v>
      </c>
      <c r="B466" s="3">
        <f>Base!E463</f>
        <v>0</v>
      </c>
      <c r="C466" s="3">
        <f>Base!F463</f>
        <v>0</v>
      </c>
      <c r="M466" s="1">
        <f>Scenario2!B463</f>
        <v>0</v>
      </c>
      <c r="N466" s="3">
        <f>Scenario2!E463</f>
        <v>0</v>
      </c>
      <c r="O466" s="3">
        <f>Scenario2!F463</f>
        <v>0</v>
      </c>
    </row>
    <row r="467" spans="1:15" x14ac:dyDescent="0.25">
      <c r="A467" s="1">
        <f>Base!B464</f>
        <v>0</v>
      </c>
      <c r="B467" s="3">
        <f>Base!E464</f>
        <v>0</v>
      </c>
      <c r="C467" s="3">
        <f>Base!F464</f>
        <v>0</v>
      </c>
      <c r="M467" s="1">
        <f>Scenario2!B464</f>
        <v>0</v>
      </c>
      <c r="N467" s="3">
        <f>Scenario2!E464</f>
        <v>0</v>
      </c>
      <c r="O467" s="3">
        <f>Scenario2!F464</f>
        <v>0</v>
      </c>
    </row>
    <row r="468" spans="1:15" x14ac:dyDescent="0.25">
      <c r="A468" s="1">
        <f>Base!B465</f>
        <v>0</v>
      </c>
      <c r="B468" s="3">
        <f>Base!E465</f>
        <v>0</v>
      </c>
      <c r="C468" s="3">
        <f>Base!F465</f>
        <v>0</v>
      </c>
      <c r="M468" s="1">
        <f>Scenario2!B465</f>
        <v>0</v>
      </c>
      <c r="N468" s="3">
        <f>Scenario2!E465</f>
        <v>0</v>
      </c>
      <c r="O468" s="3">
        <f>Scenario2!F465</f>
        <v>0</v>
      </c>
    </row>
    <row r="469" spans="1:15" x14ac:dyDescent="0.25">
      <c r="A469" s="1">
        <f>Base!B466</f>
        <v>0</v>
      </c>
      <c r="B469" s="3">
        <f>Base!E466</f>
        <v>0</v>
      </c>
      <c r="C469" s="3">
        <f>Base!F466</f>
        <v>0</v>
      </c>
      <c r="M469" s="1">
        <f>Scenario2!B466</f>
        <v>0</v>
      </c>
      <c r="N469" s="3">
        <f>Scenario2!E466</f>
        <v>0</v>
      </c>
      <c r="O469" s="3">
        <f>Scenario2!F466</f>
        <v>0</v>
      </c>
    </row>
    <row r="470" spans="1:15" x14ac:dyDescent="0.25">
      <c r="A470" s="1">
        <f>Base!B467</f>
        <v>0</v>
      </c>
      <c r="B470" s="3">
        <f>Base!E467</f>
        <v>0</v>
      </c>
      <c r="C470" s="3">
        <f>Base!F467</f>
        <v>0</v>
      </c>
      <c r="M470" s="1">
        <f>Scenario2!B467</f>
        <v>0</v>
      </c>
      <c r="N470" s="3">
        <f>Scenario2!E467</f>
        <v>0</v>
      </c>
      <c r="O470" s="3">
        <f>Scenario2!F467</f>
        <v>0</v>
      </c>
    </row>
    <row r="471" spans="1:15" x14ac:dyDescent="0.25">
      <c r="A471" s="1">
        <f>Base!B468</f>
        <v>0</v>
      </c>
      <c r="B471" s="3">
        <f>Base!E468</f>
        <v>0</v>
      </c>
      <c r="C471" s="3">
        <f>Base!F468</f>
        <v>0</v>
      </c>
      <c r="M471" s="1">
        <f>Scenario2!B468</f>
        <v>0</v>
      </c>
      <c r="N471" s="3">
        <f>Scenario2!E468</f>
        <v>0</v>
      </c>
      <c r="O471" s="3">
        <f>Scenario2!F468</f>
        <v>0</v>
      </c>
    </row>
    <row r="472" spans="1:15" x14ac:dyDescent="0.25">
      <c r="A472" s="1">
        <f>Base!B469</f>
        <v>0</v>
      </c>
      <c r="B472" s="3">
        <f>Base!E469</f>
        <v>0</v>
      </c>
      <c r="C472" s="3">
        <f>Base!F469</f>
        <v>0</v>
      </c>
      <c r="M472" s="1">
        <f>Scenario2!B469</f>
        <v>0</v>
      </c>
      <c r="N472" s="3">
        <f>Scenario2!E469</f>
        <v>0</v>
      </c>
      <c r="O472" s="3">
        <f>Scenario2!F469</f>
        <v>0</v>
      </c>
    </row>
    <row r="473" spans="1:15" x14ac:dyDescent="0.25">
      <c r="A473" s="1">
        <f>Base!B470</f>
        <v>0</v>
      </c>
      <c r="B473" s="3">
        <f>Base!E470</f>
        <v>0</v>
      </c>
      <c r="C473" s="3">
        <f>Base!F470</f>
        <v>0</v>
      </c>
      <c r="M473" s="1">
        <f>Scenario2!B470</f>
        <v>0</v>
      </c>
      <c r="N473" s="3">
        <f>Scenario2!E470</f>
        <v>0</v>
      </c>
      <c r="O473" s="3">
        <f>Scenario2!F470</f>
        <v>0</v>
      </c>
    </row>
    <row r="474" spans="1:15" x14ac:dyDescent="0.25">
      <c r="A474" s="1">
        <f>Base!B471</f>
        <v>0</v>
      </c>
      <c r="B474" s="3">
        <f>Base!E471</f>
        <v>0</v>
      </c>
      <c r="C474" s="3">
        <f>Base!F471</f>
        <v>0</v>
      </c>
      <c r="M474" s="1">
        <f>Scenario2!B471</f>
        <v>0</v>
      </c>
      <c r="N474" s="3">
        <f>Scenario2!E471</f>
        <v>0</v>
      </c>
      <c r="O474" s="3">
        <f>Scenario2!F471</f>
        <v>0</v>
      </c>
    </row>
    <row r="475" spans="1:15" x14ac:dyDescent="0.25">
      <c r="A475" s="1">
        <f>Base!B472</f>
        <v>0</v>
      </c>
      <c r="B475" s="3">
        <f>Base!E472</f>
        <v>0</v>
      </c>
      <c r="C475" s="3">
        <f>Base!F472</f>
        <v>0</v>
      </c>
      <c r="M475" s="1">
        <f>Scenario2!B472</f>
        <v>0</v>
      </c>
      <c r="N475" s="3">
        <f>Scenario2!E472</f>
        <v>0</v>
      </c>
      <c r="O475" s="3">
        <f>Scenario2!F472</f>
        <v>0</v>
      </c>
    </row>
    <row r="476" spans="1:15" x14ac:dyDescent="0.25">
      <c r="A476" s="1">
        <f>Base!B473</f>
        <v>0</v>
      </c>
      <c r="B476" s="3">
        <f>Base!E473</f>
        <v>0</v>
      </c>
      <c r="C476" s="3">
        <f>Base!F473</f>
        <v>0</v>
      </c>
      <c r="M476" s="1">
        <f>Scenario2!B473</f>
        <v>0</v>
      </c>
      <c r="N476" s="3">
        <f>Scenario2!E473</f>
        <v>0</v>
      </c>
      <c r="O476" s="3">
        <f>Scenario2!F473</f>
        <v>0</v>
      </c>
    </row>
    <row r="477" spans="1:15" x14ac:dyDescent="0.25">
      <c r="A477" s="1">
        <f>Base!B474</f>
        <v>0</v>
      </c>
      <c r="B477" s="3">
        <f>Base!E474</f>
        <v>0</v>
      </c>
      <c r="C477" s="3">
        <f>Base!F474</f>
        <v>0</v>
      </c>
      <c r="M477" s="1">
        <f>Scenario2!B474</f>
        <v>0</v>
      </c>
      <c r="N477" s="3">
        <f>Scenario2!E474</f>
        <v>0</v>
      </c>
      <c r="O477" s="3">
        <f>Scenario2!F474</f>
        <v>0</v>
      </c>
    </row>
    <row r="478" spans="1:15" x14ac:dyDescent="0.25">
      <c r="A478" s="1">
        <f>Base!B475</f>
        <v>0</v>
      </c>
      <c r="B478" s="3">
        <f>Base!E475</f>
        <v>0</v>
      </c>
      <c r="C478" s="3">
        <f>Base!F475</f>
        <v>0</v>
      </c>
      <c r="M478" s="1">
        <f>Scenario2!B475</f>
        <v>0</v>
      </c>
      <c r="N478" s="3">
        <f>Scenario2!E475</f>
        <v>0</v>
      </c>
      <c r="O478" s="3">
        <f>Scenario2!F475</f>
        <v>0</v>
      </c>
    </row>
    <row r="479" spans="1:15" x14ac:dyDescent="0.25">
      <c r="A479" s="1">
        <f>Base!B476</f>
        <v>0</v>
      </c>
      <c r="B479" s="3">
        <f>Base!E476</f>
        <v>0</v>
      </c>
      <c r="C479" s="3">
        <f>Base!F476</f>
        <v>0</v>
      </c>
      <c r="M479" s="1">
        <f>Scenario2!B476</f>
        <v>0</v>
      </c>
      <c r="N479" s="3">
        <f>Scenario2!E476</f>
        <v>0</v>
      </c>
      <c r="O479" s="3">
        <f>Scenario2!F476</f>
        <v>0</v>
      </c>
    </row>
    <row r="480" spans="1:15" x14ac:dyDescent="0.25">
      <c r="A480" s="1">
        <f>Base!B477</f>
        <v>0</v>
      </c>
      <c r="B480" s="3">
        <f>Base!E477</f>
        <v>0</v>
      </c>
      <c r="C480" s="3">
        <f>Base!F477</f>
        <v>0</v>
      </c>
      <c r="M480" s="1">
        <f>Scenario2!B477</f>
        <v>0</v>
      </c>
      <c r="N480" s="3">
        <f>Scenario2!E477</f>
        <v>0</v>
      </c>
      <c r="O480" s="3">
        <f>Scenario2!F477</f>
        <v>0</v>
      </c>
    </row>
    <row r="481" spans="1:15" x14ac:dyDescent="0.25">
      <c r="A481" s="1">
        <f>Base!B478</f>
        <v>0</v>
      </c>
      <c r="B481" s="3">
        <f>Base!E478</f>
        <v>0</v>
      </c>
      <c r="C481" s="3">
        <f>Base!F478</f>
        <v>0</v>
      </c>
      <c r="M481" s="1">
        <f>Scenario2!B478</f>
        <v>0</v>
      </c>
      <c r="N481" s="3">
        <f>Scenario2!E478</f>
        <v>0</v>
      </c>
      <c r="O481" s="3">
        <f>Scenario2!F478</f>
        <v>0</v>
      </c>
    </row>
    <row r="482" spans="1:15" x14ac:dyDescent="0.25">
      <c r="A482" s="1">
        <f>Base!B479</f>
        <v>0</v>
      </c>
      <c r="B482" s="3">
        <f>Base!E479</f>
        <v>0</v>
      </c>
      <c r="C482" s="3">
        <f>Base!F479</f>
        <v>0</v>
      </c>
      <c r="M482" s="1">
        <f>Scenario2!B479</f>
        <v>0</v>
      </c>
      <c r="N482" s="3">
        <f>Scenario2!E479</f>
        <v>0</v>
      </c>
      <c r="O482" s="3">
        <f>Scenario2!F479</f>
        <v>0</v>
      </c>
    </row>
    <row r="483" spans="1:15" x14ac:dyDescent="0.25">
      <c r="A483" s="1">
        <f>Base!B480</f>
        <v>0</v>
      </c>
      <c r="B483" s="3">
        <f>Base!E480</f>
        <v>0</v>
      </c>
      <c r="C483" s="3">
        <f>Base!F480</f>
        <v>0</v>
      </c>
      <c r="M483" s="1">
        <f>Scenario2!B480</f>
        <v>0</v>
      </c>
      <c r="N483" s="3">
        <f>Scenario2!E480</f>
        <v>0</v>
      </c>
      <c r="O483" s="3">
        <f>Scenario2!F480</f>
        <v>0</v>
      </c>
    </row>
    <row r="484" spans="1:15" x14ac:dyDescent="0.25">
      <c r="A484" s="1">
        <f>Base!B481</f>
        <v>0</v>
      </c>
      <c r="B484" s="3">
        <f>Base!E481</f>
        <v>0</v>
      </c>
      <c r="C484" s="3">
        <f>Base!F481</f>
        <v>0</v>
      </c>
      <c r="M484" s="1">
        <f>Scenario2!B481</f>
        <v>0</v>
      </c>
      <c r="N484" s="3">
        <f>Scenario2!E481</f>
        <v>0</v>
      </c>
      <c r="O484" s="3">
        <f>Scenario2!F481</f>
        <v>0</v>
      </c>
    </row>
    <row r="485" spans="1:15" x14ac:dyDescent="0.25">
      <c r="A485" s="1">
        <f>Base!B482</f>
        <v>0</v>
      </c>
      <c r="B485" s="3">
        <f>Base!E482</f>
        <v>0</v>
      </c>
      <c r="C485" s="3">
        <f>Base!F482</f>
        <v>0</v>
      </c>
      <c r="M485" s="1">
        <f>Scenario2!B482</f>
        <v>0</v>
      </c>
      <c r="N485" s="3">
        <f>Scenario2!E482</f>
        <v>0</v>
      </c>
      <c r="O485" s="3">
        <f>Scenario2!F482</f>
        <v>0</v>
      </c>
    </row>
    <row r="486" spans="1:15" x14ac:dyDescent="0.25">
      <c r="A486" s="1">
        <f>Base!B483</f>
        <v>0</v>
      </c>
      <c r="B486" s="3">
        <f>Base!E483</f>
        <v>0</v>
      </c>
      <c r="C486" s="3">
        <f>Base!F483</f>
        <v>0</v>
      </c>
      <c r="M486" s="1">
        <f>Scenario2!B483</f>
        <v>0</v>
      </c>
      <c r="N486" s="3">
        <f>Scenario2!E483</f>
        <v>0</v>
      </c>
      <c r="O486" s="3">
        <f>Scenario2!F483</f>
        <v>0</v>
      </c>
    </row>
    <row r="487" spans="1:15" x14ac:dyDescent="0.25">
      <c r="A487" s="1">
        <f>Base!B484</f>
        <v>0</v>
      </c>
      <c r="B487" s="3">
        <f>Base!E484</f>
        <v>0</v>
      </c>
      <c r="C487" s="3">
        <f>Base!F484</f>
        <v>0</v>
      </c>
      <c r="M487" s="1">
        <f>Scenario2!B484</f>
        <v>0</v>
      </c>
      <c r="N487" s="3">
        <f>Scenario2!E484</f>
        <v>0</v>
      </c>
      <c r="O487" s="3">
        <f>Scenario2!F484</f>
        <v>0</v>
      </c>
    </row>
    <row r="488" spans="1:15" x14ac:dyDescent="0.25">
      <c r="A488" s="1">
        <f>Base!B485</f>
        <v>0</v>
      </c>
      <c r="B488" s="3">
        <f>Base!E485</f>
        <v>0</v>
      </c>
      <c r="C488" s="3">
        <f>Base!F485</f>
        <v>0</v>
      </c>
      <c r="M488" s="1">
        <f>Scenario2!B485</f>
        <v>0</v>
      </c>
      <c r="N488" s="3">
        <f>Scenario2!E485</f>
        <v>0</v>
      </c>
      <c r="O488" s="3">
        <f>Scenario2!F485</f>
        <v>0</v>
      </c>
    </row>
    <row r="489" spans="1:15" x14ac:dyDescent="0.25">
      <c r="A489" s="1">
        <f>Base!B486</f>
        <v>0</v>
      </c>
      <c r="B489" s="3">
        <f>Base!E486</f>
        <v>0</v>
      </c>
      <c r="C489" s="3">
        <f>Base!F486</f>
        <v>0</v>
      </c>
      <c r="M489" s="1">
        <f>Scenario2!B486</f>
        <v>0</v>
      </c>
      <c r="N489" s="3">
        <f>Scenario2!E486</f>
        <v>0</v>
      </c>
      <c r="O489" s="3">
        <f>Scenario2!F486</f>
        <v>0</v>
      </c>
    </row>
    <row r="490" spans="1:15" x14ac:dyDescent="0.25">
      <c r="A490" s="1">
        <f>Base!B487</f>
        <v>0</v>
      </c>
      <c r="B490" s="3">
        <f>Base!E487</f>
        <v>0</v>
      </c>
      <c r="C490" s="3">
        <f>Base!F487</f>
        <v>0</v>
      </c>
      <c r="M490" s="1">
        <f>Scenario2!B487</f>
        <v>0</v>
      </c>
      <c r="N490" s="3">
        <f>Scenario2!E487</f>
        <v>0</v>
      </c>
      <c r="O490" s="3">
        <f>Scenario2!F487</f>
        <v>0</v>
      </c>
    </row>
    <row r="491" spans="1:15" x14ac:dyDescent="0.25">
      <c r="A491" s="1">
        <f>Base!B488</f>
        <v>0</v>
      </c>
      <c r="B491" s="3">
        <f>Base!E488</f>
        <v>0</v>
      </c>
      <c r="C491" s="3">
        <f>Base!F488</f>
        <v>0</v>
      </c>
      <c r="M491" s="1">
        <f>Scenario2!B488</f>
        <v>0</v>
      </c>
      <c r="N491" s="3">
        <f>Scenario2!E488</f>
        <v>0</v>
      </c>
      <c r="O491" s="3">
        <f>Scenario2!F488</f>
        <v>0</v>
      </c>
    </row>
    <row r="492" spans="1:15" x14ac:dyDescent="0.25">
      <c r="A492" s="1">
        <f>Base!B489</f>
        <v>0</v>
      </c>
      <c r="B492" s="3">
        <f>Base!E489</f>
        <v>0</v>
      </c>
      <c r="C492" s="3">
        <f>Base!F489</f>
        <v>0</v>
      </c>
      <c r="M492" s="1">
        <f>Scenario2!B489</f>
        <v>0</v>
      </c>
      <c r="N492" s="3">
        <f>Scenario2!E489</f>
        <v>0</v>
      </c>
      <c r="O492" s="3">
        <f>Scenario2!F489</f>
        <v>0</v>
      </c>
    </row>
    <row r="493" spans="1:15" x14ac:dyDescent="0.25">
      <c r="A493" s="1">
        <f>Base!B490</f>
        <v>0</v>
      </c>
      <c r="B493" s="3">
        <f>Base!E490</f>
        <v>0</v>
      </c>
      <c r="C493" s="3">
        <f>Base!F490</f>
        <v>0</v>
      </c>
      <c r="M493" s="1">
        <f>Scenario2!B490</f>
        <v>0</v>
      </c>
      <c r="N493" s="3">
        <f>Scenario2!E490</f>
        <v>0</v>
      </c>
      <c r="O493" s="3">
        <f>Scenario2!F490</f>
        <v>0</v>
      </c>
    </row>
    <row r="494" spans="1:15" x14ac:dyDescent="0.25">
      <c r="A494" s="1">
        <f>Base!B491</f>
        <v>0</v>
      </c>
      <c r="B494" s="3">
        <f>Base!E491</f>
        <v>0</v>
      </c>
      <c r="C494" s="3">
        <f>Base!F491</f>
        <v>0</v>
      </c>
      <c r="M494" s="1">
        <f>Scenario2!B491</f>
        <v>0</v>
      </c>
      <c r="N494" s="3">
        <f>Scenario2!E491</f>
        <v>0</v>
      </c>
      <c r="O494" s="3">
        <f>Scenario2!F491</f>
        <v>0</v>
      </c>
    </row>
    <row r="495" spans="1:15" x14ac:dyDescent="0.25">
      <c r="A495" s="1">
        <f>Base!B492</f>
        <v>0</v>
      </c>
      <c r="B495" s="3">
        <f>Base!E492</f>
        <v>0</v>
      </c>
      <c r="C495" s="3">
        <f>Base!F492</f>
        <v>0</v>
      </c>
      <c r="M495" s="1">
        <f>Scenario2!B492</f>
        <v>0</v>
      </c>
      <c r="N495" s="3">
        <f>Scenario2!E492</f>
        <v>0</v>
      </c>
      <c r="O495" s="3">
        <f>Scenario2!F492</f>
        <v>0</v>
      </c>
    </row>
    <row r="496" spans="1:15" x14ac:dyDescent="0.25">
      <c r="A496" s="1">
        <f>Base!B493</f>
        <v>0</v>
      </c>
      <c r="B496" s="3">
        <f>Base!E493</f>
        <v>0</v>
      </c>
      <c r="C496" s="3">
        <f>Base!F493</f>
        <v>0</v>
      </c>
      <c r="M496" s="1">
        <f>Scenario2!B493</f>
        <v>0</v>
      </c>
      <c r="N496" s="3">
        <f>Scenario2!E493</f>
        <v>0</v>
      </c>
      <c r="O496" s="3">
        <f>Scenario2!F493</f>
        <v>0</v>
      </c>
    </row>
    <row r="497" spans="1:15" x14ac:dyDescent="0.25">
      <c r="A497" s="1">
        <f>Base!B494</f>
        <v>0</v>
      </c>
      <c r="B497" s="3">
        <f>Base!E494</f>
        <v>0</v>
      </c>
      <c r="C497" s="3">
        <f>Base!F494</f>
        <v>0</v>
      </c>
      <c r="M497" s="1">
        <f>Scenario2!B494</f>
        <v>0</v>
      </c>
      <c r="N497" s="3">
        <f>Scenario2!E494</f>
        <v>0</v>
      </c>
      <c r="O497" s="3">
        <f>Scenario2!F494</f>
        <v>0</v>
      </c>
    </row>
    <row r="498" spans="1:15" x14ac:dyDescent="0.25">
      <c r="A498" s="1">
        <f>Base!B495</f>
        <v>0</v>
      </c>
      <c r="B498" s="3">
        <f>Base!E495</f>
        <v>0</v>
      </c>
      <c r="C498" s="3">
        <f>Base!F495</f>
        <v>0</v>
      </c>
      <c r="M498" s="1">
        <f>Scenario2!B495</f>
        <v>0</v>
      </c>
      <c r="N498" s="3">
        <f>Scenario2!E495</f>
        <v>0</v>
      </c>
      <c r="O498" s="3">
        <f>Scenario2!F495</f>
        <v>0</v>
      </c>
    </row>
    <row r="499" spans="1:15" x14ac:dyDescent="0.25">
      <c r="A499" s="1">
        <f>Base!B496</f>
        <v>0</v>
      </c>
      <c r="B499" s="3">
        <f>Base!E496</f>
        <v>0</v>
      </c>
      <c r="C499" s="3">
        <f>Base!F496</f>
        <v>0</v>
      </c>
      <c r="M499" s="1">
        <f>Scenario2!B496</f>
        <v>0</v>
      </c>
      <c r="N499" s="3">
        <f>Scenario2!E496</f>
        <v>0</v>
      </c>
      <c r="O499" s="3">
        <f>Scenario2!F496</f>
        <v>0</v>
      </c>
    </row>
    <row r="500" spans="1:15" x14ac:dyDescent="0.25">
      <c r="A500" s="1">
        <f>Base!B497</f>
        <v>0</v>
      </c>
      <c r="B500" s="3">
        <f>Base!E497</f>
        <v>0</v>
      </c>
      <c r="C500" s="3">
        <f>Base!F497</f>
        <v>0</v>
      </c>
      <c r="M500" s="1">
        <f>Scenario2!B497</f>
        <v>0</v>
      </c>
      <c r="N500" s="3">
        <f>Scenario2!E497</f>
        <v>0</v>
      </c>
      <c r="O500" s="3">
        <f>Scenario2!F497</f>
        <v>0</v>
      </c>
    </row>
    <row r="501" spans="1:15" x14ac:dyDescent="0.25">
      <c r="A501" s="1">
        <f>Base!B498</f>
        <v>0</v>
      </c>
      <c r="B501" s="3">
        <f>Base!E498</f>
        <v>0</v>
      </c>
      <c r="C501" s="3">
        <f>Base!F498</f>
        <v>0</v>
      </c>
      <c r="M501" s="1">
        <f>Scenario2!B498</f>
        <v>0</v>
      </c>
      <c r="N501" s="3">
        <f>Scenario2!E498</f>
        <v>0</v>
      </c>
      <c r="O501" s="3">
        <f>Scenario2!F498</f>
        <v>0</v>
      </c>
    </row>
    <row r="502" spans="1:15" x14ac:dyDescent="0.25">
      <c r="A502" s="1">
        <f>Base!B499</f>
        <v>0</v>
      </c>
      <c r="B502" s="3">
        <f>Base!E499</f>
        <v>0</v>
      </c>
      <c r="C502" s="3">
        <f>Base!F499</f>
        <v>0</v>
      </c>
      <c r="M502" s="1">
        <f>Scenario2!B499</f>
        <v>0</v>
      </c>
      <c r="N502" s="3">
        <f>Scenario2!E499</f>
        <v>0</v>
      </c>
      <c r="O502" s="3">
        <f>Scenario2!F499</f>
        <v>0</v>
      </c>
    </row>
    <row r="503" spans="1:15" x14ac:dyDescent="0.25">
      <c r="A503" s="1">
        <f>Base!B500</f>
        <v>0</v>
      </c>
      <c r="B503" s="3">
        <f>Base!E500</f>
        <v>0</v>
      </c>
      <c r="C503" s="3">
        <f>Base!F500</f>
        <v>0</v>
      </c>
      <c r="M503" s="1">
        <f>Scenario2!B500</f>
        <v>0</v>
      </c>
      <c r="N503" s="3">
        <f>Scenario2!E500</f>
        <v>0</v>
      </c>
      <c r="O503" s="3">
        <f>Scenario2!F500</f>
        <v>0</v>
      </c>
    </row>
    <row r="504" spans="1:15" x14ac:dyDescent="0.25">
      <c r="A504" s="1">
        <f>Base!B501</f>
        <v>0</v>
      </c>
      <c r="B504" s="3">
        <f>Base!E501</f>
        <v>0</v>
      </c>
      <c r="C504" s="3">
        <f>Base!F501</f>
        <v>0</v>
      </c>
      <c r="M504" s="1">
        <f>Scenario2!B501</f>
        <v>0</v>
      </c>
      <c r="N504" s="3">
        <f>Scenario2!E501</f>
        <v>0</v>
      </c>
      <c r="O504" s="3">
        <f>Scenario2!F501</f>
        <v>0</v>
      </c>
    </row>
    <row r="505" spans="1:15" x14ac:dyDescent="0.25">
      <c r="A505" s="1">
        <f>Base!B502</f>
        <v>0</v>
      </c>
      <c r="B505" s="3">
        <f>Base!E502</f>
        <v>0</v>
      </c>
      <c r="C505" s="3">
        <f>Base!F502</f>
        <v>0</v>
      </c>
      <c r="M505" s="1">
        <f>Scenario2!B502</f>
        <v>0</v>
      </c>
      <c r="N505" s="3">
        <f>Scenario2!E502</f>
        <v>0</v>
      </c>
      <c r="O505" s="3">
        <f>Scenario2!F502</f>
        <v>0</v>
      </c>
    </row>
    <row r="506" spans="1:15" x14ac:dyDescent="0.25">
      <c r="A506" s="1">
        <f>Base!B503</f>
        <v>0</v>
      </c>
      <c r="B506" s="3">
        <f>Base!E503</f>
        <v>0</v>
      </c>
      <c r="C506" s="3">
        <f>Base!F503</f>
        <v>0</v>
      </c>
      <c r="M506" s="1">
        <f>Scenario2!B503</f>
        <v>0</v>
      </c>
      <c r="N506" s="3">
        <f>Scenario2!E503</f>
        <v>0</v>
      </c>
      <c r="O506" s="3">
        <f>Scenario2!F503</f>
        <v>0</v>
      </c>
    </row>
    <row r="507" spans="1:15" x14ac:dyDescent="0.25">
      <c r="A507" s="1">
        <f>Base!B504</f>
        <v>0</v>
      </c>
      <c r="B507" s="3">
        <f>Base!E504</f>
        <v>0</v>
      </c>
      <c r="C507" s="3">
        <f>Base!F504</f>
        <v>0</v>
      </c>
      <c r="M507" s="1">
        <f>Scenario2!B504</f>
        <v>0</v>
      </c>
      <c r="N507" s="3">
        <f>Scenario2!E504</f>
        <v>0</v>
      </c>
      <c r="O507" s="3">
        <f>Scenario2!F504</f>
        <v>0</v>
      </c>
    </row>
    <row r="508" spans="1:15" x14ac:dyDescent="0.25">
      <c r="A508" s="1">
        <f>Base!B505</f>
        <v>0</v>
      </c>
      <c r="B508" s="3">
        <f>Base!E505</f>
        <v>0</v>
      </c>
      <c r="C508" s="3">
        <f>Base!F505</f>
        <v>0</v>
      </c>
      <c r="M508" s="1">
        <f>Scenario2!B505</f>
        <v>0</v>
      </c>
      <c r="N508" s="3">
        <f>Scenario2!E505</f>
        <v>0</v>
      </c>
      <c r="O508" s="3">
        <f>Scenario2!F505</f>
        <v>0</v>
      </c>
    </row>
    <row r="509" spans="1:15" x14ac:dyDescent="0.25">
      <c r="A509" s="1">
        <f>Base!B506</f>
        <v>0</v>
      </c>
      <c r="B509" s="3">
        <f>Base!E506</f>
        <v>0</v>
      </c>
      <c r="C509" s="3">
        <f>Base!F506</f>
        <v>0</v>
      </c>
      <c r="M509" s="1">
        <f>Scenario2!B506</f>
        <v>0</v>
      </c>
      <c r="N509" s="3">
        <f>Scenario2!E506</f>
        <v>0</v>
      </c>
      <c r="O509" s="3">
        <f>Scenario2!F506</f>
        <v>0</v>
      </c>
    </row>
    <row r="510" spans="1:15" x14ac:dyDescent="0.25">
      <c r="A510" s="1">
        <f>Base!B507</f>
        <v>0</v>
      </c>
      <c r="B510" s="3">
        <f>Base!E507</f>
        <v>0</v>
      </c>
      <c r="C510" s="3">
        <f>Base!F507</f>
        <v>0</v>
      </c>
      <c r="M510" s="1">
        <f>Scenario2!B507</f>
        <v>0</v>
      </c>
      <c r="N510" s="3">
        <f>Scenario2!E507</f>
        <v>0</v>
      </c>
      <c r="O510" s="3">
        <f>Scenario2!F507</f>
        <v>0</v>
      </c>
    </row>
    <row r="511" spans="1:15" x14ac:dyDescent="0.25">
      <c r="A511" s="1">
        <f>Base!B508</f>
        <v>0</v>
      </c>
      <c r="B511" s="3">
        <f>Base!E508</f>
        <v>0</v>
      </c>
      <c r="C511" s="3">
        <f>Base!F508</f>
        <v>0</v>
      </c>
      <c r="M511" s="1">
        <f>Scenario2!B508</f>
        <v>0</v>
      </c>
      <c r="N511" s="3">
        <f>Scenario2!E508</f>
        <v>0</v>
      </c>
      <c r="O511" s="3">
        <f>Scenario2!F508</f>
        <v>0</v>
      </c>
    </row>
    <row r="512" spans="1:15" x14ac:dyDescent="0.25">
      <c r="A512" s="1">
        <f>Base!B509</f>
        <v>0</v>
      </c>
      <c r="B512" s="3">
        <f>Base!E509</f>
        <v>0</v>
      </c>
      <c r="C512" s="3">
        <f>Base!F509</f>
        <v>0</v>
      </c>
      <c r="M512" s="1">
        <f>Scenario2!B509</f>
        <v>0</v>
      </c>
      <c r="N512" s="3">
        <f>Scenario2!E509</f>
        <v>0</v>
      </c>
      <c r="O512" s="3">
        <f>Scenario2!F509</f>
        <v>0</v>
      </c>
    </row>
    <row r="513" spans="1:15" x14ac:dyDescent="0.25">
      <c r="A513" s="1">
        <f>Base!B510</f>
        <v>0</v>
      </c>
      <c r="B513" s="3">
        <f>Base!E510</f>
        <v>0</v>
      </c>
      <c r="C513" s="3">
        <f>Base!F510</f>
        <v>0</v>
      </c>
      <c r="M513" s="1">
        <f>Scenario2!B510</f>
        <v>0</v>
      </c>
      <c r="N513" s="3">
        <f>Scenario2!E510</f>
        <v>0</v>
      </c>
      <c r="O513" s="3">
        <f>Scenario2!F510</f>
        <v>0</v>
      </c>
    </row>
    <row r="514" spans="1:15" x14ac:dyDescent="0.25">
      <c r="A514" s="1">
        <f>Base!B511</f>
        <v>0</v>
      </c>
      <c r="B514" s="3">
        <f>Base!E511</f>
        <v>0</v>
      </c>
      <c r="C514" s="3">
        <f>Base!F511</f>
        <v>0</v>
      </c>
      <c r="M514" s="1">
        <f>Scenario2!B511</f>
        <v>0</v>
      </c>
      <c r="N514" s="3">
        <f>Scenario2!E511</f>
        <v>0</v>
      </c>
      <c r="O514" s="3">
        <f>Scenario2!F511</f>
        <v>0</v>
      </c>
    </row>
    <row r="515" spans="1:15" x14ac:dyDescent="0.25">
      <c r="A515" s="1">
        <f>Base!B512</f>
        <v>0</v>
      </c>
      <c r="B515" s="3">
        <f>Base!E512</f>
        <v>0</v>
      </c>
      <c r="C515" s="3">
        <f>Base!F512</f>
        <v>0</v>
      </c>
      <c r="M515" s="1">
        <f>Scenario2!B512</f>
        <v>0</v>
      </c>
      <c r="N515" s="3">
        <f>Scenario2!E512</f>
        <v>0</v>
      </c>
      <c r="O515" s="3">
        <f>Scenario2!F512</f>
        <v>0</v>
      </c>
    </row>
    <row r="516" spans="1:15" x14ac:dyDescent="0.25">
      <c r="A516" s="1">
        <f>Base!B513</f>
        <v>0</v>
      </c>
      <c r="B516" s="3">
        <f>Base!E513</f>
        <v>0</v>
      </c>
      <c r="C516" s="3">
        <f>Base!F513</f>
        <v>0</v>
      </c>
      <c r="M516" s="1">
        <f>Scenario2!B513</f>
        <v>0</v>
      </c>
      <c r="N516" s="3">
        <f>Scenario2!E513</f>
        <v>0</v>
      </c>
      <c r="O516" s="3">
        <f>Scenario2!F513</f>
        <v>0</v>
      </c>
    </row>
    <row r="517" spans="1:15" x14ac:dyDescent="0.25">
      <c r="A517" s="1">
        <f>Base!B514</f>
        <v>0</v>
      </c>
      <c r="B517" s="3">
        <f>Base!E514</f>
        <v>0</v>
      </c>
      <c r="C517" s="3">
        <f>Base!F514</f>
        <v>0</v>
      </c>
      <c r="M517" s="1">
        <f>Scenario2!B514</f>
        <v>0</v>
      </c>
      <c r="N517" s="3">
        <f>Scenario2!E514</f>
        <v>0</v>
      </c>
      <c r="O517" s="3">
        <f>Scenario2!F514</f>
        <v>0</v>
      </c>
    </row>
    <row r="518" spans="1:15" x14ac:dyDescent="0.25">
      <c r="A518" s="1">
        <f>Base!B515</f>
        <v>0</v>
      </c>
      <c r="B518" s="3">
        <f>Base!E515</f>
        <v>0</v>
      </c>
      <c r="C518" s="3">
        <f>Base!F515</f>
        <v>0</v>
      </c>
      <c r="M518" s="1">
        <f>Scenario2!B515</f>
        <v>0</v>
      </c>
      <c r="N518" s="3">
        <f>Scenario2!E515</f>
        <v>0</v>
      </c>
      <c r="O518" s="3">
        <f>Scenario2!F515</f>
        <v>0</v>
      </c>
    </row>
    <row r="519" spans="1:15" x14ac:dyDescent="0.25">
      <c r="A519" s="1">
        <f>Base!B516</f>
        <v>0</v>
      </c>
      <c r="B519" s="3">
        <f>Base!E516</f>
        <v>0</v>
      </c>
      <c r="C519" s="3">
        <f>Base!F516</f>
        <v>0</v>
      </c>
      <c r="M519" s="1">
        <f>Scenario2!B516</f>
        <v>0</v>
      </c>
      <c r="N519" s="3">
        <f>Scenario2!E516</f>
        <v>0</v>
      </c>
      <c r="O519" s="3">
        <f>Scenario2!F516</f>
        <v>0</v>
      </c>
    </row>
    <row r="520" spans="1:15" x14ac:dyDescent="0.25">
      <c r="A520" s="1">
        <f>Base!B517</f>
        <v>0</v>
      </c>
      <c r="B520" s="3">
        <f>Base!E517</f>
        <v>0</v>
      </c>
      <c r="C520" s="3">
        <f>Base!F517</f>
        <v>0</v>
      </c>
      <c r="M520" s="1">
        <f>Scenario2!B517</f>
        <v>0</v>
      </c>
      <c r="N520" s="3">
        <f>Scenario2!E517</f>
        <v>0</v>
      </c>
      <c r="O520" s="3">
        <f>Scenario2!F517</f>
        <v>0</v>
      </c>
    </row>
    <row r="521" spans="1:15" x14ac:dyDescent="0.25">
      <c r="A521" s="1">
        <f>Base!B518</f>
        <v>0</v>
      </c>
      <c r="B521" s="3">
        <f>Base!E518</f>
        <v>0</v>
      </c>
      <c r="C521" s="3">
        <f>Base!F518</f>
        <v>0</v>
      </c>
      <c r="M521" s="1">
        <f>Scenario2!B518</f>
        <v>0</v>
      </c>
      <c r="N521" s="3">
        <f>Scenario2!E518</f>
        <v>0</v>
      </c>
      <c r="O521" s="3">
        <f>Scenario2!F518</f>
        <v>0</v>
      </c>
    </row>
    <row r="522" spans="1:15" x14ac:dyDescent="0.25">
      <c r="A522" s="1">
        <f>Base!B519</f>
        <v>0</v>
      </c>
      <c r="B522" s="3">
        <f>Base!E519</f>
        <v>0</v>
      </c>
      <c r="C522" s="3">
        <f>Base!F519</f>
        <v>0</v>
      </c>
      <c r="M522" s="1">
        <f>Scenario2!B519</f>
        <v>0</v>
      </c>
      <c r="N522" s="3">
        <f>Scenario2!E519</f>
        <v>0</v>
      </c>
      <c r="O522" s="3">
        <f>Scenario2!F519</f>
        <v>0</v>
      </c>
    </row>
    <row r="523" spans="1:15" x14ac:dyDescent="0.25">
      <c r="A523" s="1">
        <f>Base!B520</f>
        <v>0</v>
      </c>
      <c r="B523" s="3">
        <f>Base!E520</f>
        <v>0</v>
      </c>
      <c r="C523" s="3">
        <f>Base!F520</f>
        <v>0</v>
      </c>
      <c r="M523" s="1">
        <f>Scenario2!B520</f>
        <v>0</v>
      </c>
      <c r="N523" s="3">
        <f>Scenario2!E520</f>
        <v>0</v>
      </c>
      <c r="O523" s="3">
        <f>Scenario2!F520</f>
        <v>0</v>
      </c>
    </row>
    <row r="524" spans="1:15" x14ac:dyDescent="0.25">
      <c r="A524" s="1">
        <f>Base!B521</f>
        <v>0</v>
      </c>
      <c r="B524" s="3">
        <f>Base!E521</f>
        <v>0</v>
      </c>
      <c r="C524" s="3">
        <f>Base!F521</f>
        <v>0</v>
      </c>
      <c r="M524" s="1">
        <f>Scenario2!B521</f>
        <v>0</v>
      </c>
      <c r="N524" s="3">
        <f>Scenario2!E521</f>
        <v>0</v>
      </c>
      <c r="O524" s="3">
        <f>Scenario2!F521</f>
        <v>0</v>
      </c>
    </row>
    <row r="525" spans="1:15" x14ac:dyDescent="0.25">
      <c r="A525" s="1">
        <f>Base!B522</f>
        <v>0</v>
      </c>
      <c r="B525" s="3">
        <f>Base!E522</f>
        <v>0</v>
      </c>
      <c r="C525" s="3">
        <f>Base!F522</f>
        <v>0</v>
      </c>
      <c r="M525" s="1">
        <f>Scenario2!B522</f>
        <v>0</v>
      </c>
      <c r="N525" s="3">
        <f>Scenario2!E522</f>
        <v>0</v>
      </c>
      <c r="O525" s="3">
        <f>Scenario2!F522</f>
        <v>0</v>
      </c>
    </row>
    <row r="526" spans="1:15" x14ac:dyDescent="0.25">
      <c r="A526" s="1">
        <f>Base!B523</f>
        <v>0</v>
      </c>
      <c r="B526" s="3">
        <f>Base!E523</f>
        <v>0</v>
      </c>
      <c r="C526" s="3">
        <f>Base!F523</f>
        <v>0</v>
      </c>
      <c r="M526" s="1">
        <f>Scenario2!B523</f>
        <v>0</v>
      </c>
      <c r="N526" s="3">
        <f>Scenario2!E523</f>
        <v>0</v>
      </c>
      <c r="O526" s="3">
        <f>Scenario2!F523</f>
        <v>0</v>
      </c>
    </row>
    <row r="527" spans="1:15" x14ac:dyDescent="0.25">
      <c r="A527" s="1">
        <f>Base!B524</f>
        <v>0</v>
      </c>
      <c r="B527" s="3">
        <f>Base!E524</f>
        <v>0</v>
      </c>
      <c r="C527" s="3">
        <f>Base!F524</f>
        <v>0</v>
      </c>
      <c r="M527" s="1">
        <f>Scenario2!B524</f>
        <v>0</v>
      </c>
      <c r="N527" s="3">
        <f>Scenario2!E524</f>
        <v>0</v>
      </c>
      <c r="O527" s="3">
        <f>Scenario2!F524</f>
        <v>0</v>
      </c>
    </row>
    <row r="528" spans="1:15" x14ac:dyDescent="0.25">
      <c r="A528" s="1">
        <f>Base!B525</f>
        <v>0</v>
      </c>
      <c r="B528" s="3">
        <f>Base!E525</f>
        <v>0</v>
      </c>
      <c r="C528" s="3">
        <f>Base!F525</f>
        <v>0</v>
      </c>
      <c r="M528" s="1">
        <f>Scenario2!B525</f>
        <v>0</v>
      </c>
      <c r="N528" s="3">
        <f>Scenario2!E525</f>
        <v>0</v>
      </c>
      <c r="O528" s="3">
        <f>Scenario2!F525</f>
        <v>0</v>
      </c>
    </row>
    <row r="529" spans="1:15" x14ac:dyDescent="0.25">
      <c r="A529" s="1">
        <f>Base!B526</f>
        <v>0</v>
      </c>
      <c r="B529" s="3">
        <f>Base!E526</f>
        <v>0</v>
      </c>
      <c r="C529" s="3">
        <f>Base!F526</f>
        <v>0</v>
      </c>
      <c r="M529" s="1">
        <f>Scenario2!B526</f>
        <v>0</v>
      </c>
      <c r="N529" s="3">
        <f>Scenario2!E526</f>
        <v>0</v>
      </c>
      <c r="O529" s="3">
        <f>Scenario2!F526</f>
        <v>0</v>
      </c>
    </row>
    <row r="530" spans="1:15" x14ac:dyDescent="0.25">
      <c r="A530" s="1">
        <f>Base!B527</f>
        <v>0</v>
      </c>
      <c r="B530" s="3">
        <f>Base!E527</f>
        <v>0</v>
      </c>
      <c r="C530" s="3">
        <f>Base!F527</f>
        <v>0</v>
      </c>
      <c r="M530" s="1">
        <f>Scenario2!B527</f>
        <v>0</v>
      </c>
      <c r="N530" s="3">
        <f>Scenario2!E527</f>
        <v>0</v>
      </c>
      <c r="O530" s="3">
        <f>Scenario2!F527</f>
        <v>0</v>
      </c>
    </row>
    <row r="531" spans="1:15" x14ac:dyDescent="0.25">
      <c r="A531" s="1">
        <f>Base!B528</f>
        <v>0</v>
      </c>
      <c r="B531" s="3">
        <f>Base!E528</f>
        <v>0</v>
      </c>
      <c r="C531" s="3">
        <f>Base!F528</f>
        <v>0</v>
      </c>
      <c r="M531" s="1">
        <f>Scenario2!B528</f>
        <v>0</v>
      </c>
      <c r="N531" s="3">
        <f>Scenario2!E528</f>
        <v>0</v>
      </c>
      <c r="O531" s="3">
        <f>Scenario2!F528</f>
        <v>0</v>
      </c>
    </row>
    <row r="532" spans="1:15" x14ac:dyDescent="0.25">
      <c r="A532" s="1">
        <f>Base!B529</f>
        <v>0</v>
      </c>
      <c r="B532" s="3">
        <f>Base!E529</f>
        <v>0</v>
      </c>
      <c r="C532" s="3">
        <f>Base!F529</f>
        <v>0</v>
      </c>
      <c r="M532" s="1">
        <f>Scenario2!B529</f>
        <v>0</v>
      </c>
      <c r="N532" s="3">
        <f>Scenario2!E529</f>
        <v>0</v>
      </c>
      <c r="O532" s="3">
        <f>Scenario2!F529</f>
        <v>0</v>
      </c>
    </row>
    <row r="533" spans="1:15" x14ac:dyDescent="0.25">
      <c r="A533" s="1">
        <f>Base!B530</f>
        <v>0</v>
      </c>
      <c r="B533" s="3">
        <f>Base!E530</f>
        <v>0</v>
      </c>
      <c r="C533" s="3">
        <f>Base!F530</f>
        <v>0</v>
      </c>
      <c r="M533" s="1">
        <f>Scenario2!B530</f>
        <v>0</v>
      </c>
      <c r="N533" s="3">
        <f>Scenario2!E530</f>
        <v>0</v>
      </c>
      <c r="O533" s="3">
        <f>Scenario2!F530</f>
        <v>0</v>
      </c>
    </row>
    <row r="534" spans="1:15" x14ac:dyDescent="0.25">
      <c r="A534" s="1">
        <f>Base!B531</f>
        <v>0</v>
      </c>
      <c r="B534" s="3">
        <f>Base!E531</f>
        <v>0</v>
      </c>
      <c r="C534" s="3">
        <f>Base!F531</f>
        <v>0</v>
      </c>
      <c r="M534" s="1">
        <f>Scenario2!B531</f>
        <v>0</v>
      </c>
      <c r="N534" s="3">
        <f>Scenario2!E531</f>
        <v>0</v>
      </c>
      <c r="O534" s="3">
        <f>Scenario2!F531</f>
        <v>0</v>
      </c>
    </row>
    <row r="535" spans="1:15" x14ac:dyDescent="0.25">
      <c r="A535" s="1">
        <f>Base!B532</f>
        <v>0</v>
      </c>
      <c r="B535" s="3">
        <f>Base!E532</f>
        <v>0</v>
      </c>
      <c r="C535" s="3">
        <f>Base!F532</f>
        <v>0</v>
      </c>
      <c r="M535" s="1">
        <f>Scenario2!B532</f>
        <v>0</v>
      </c>
      <c r="N535" s="3">
        <f>Scenario2!E532</f>
        <v>0</v>
      </c>
      <c r="O535" s="3">
        <f>Scenario2!F532</f>
        <v>0</v>
      </c>
    </row>
    <row r="536" spans="1:15" x14ac:dyDescent="0.25">
      <c r="A536" s="1">
        <f>Base!B533</f>
        <v>0</v>
      </c>
      <c r="B536" s="3">
        <f>Base!E533</f>
        <v>0</v>
      </c>
      <c r="C536" s="3">
        <f>Base!F533</f>
        <v>0</v>
      </c>
      <c r="M536" s="1">
        <f>Scenario2!B533</f>
        <v>0</v>
      </c>
      <c r="N536" s="3">
        <f>Scenario2!E533</f>
        <v>0</v>
      </c>
      <c r="O536" s="3">
        <f>Scenario2!F533</f>
        <v>0</v>
      </c>
    </row>
    <row r="537" spans="1:15" x14ac:dyDescent="0.25">
      <c r="A537" s="1">
        <f>Base!B534</f>
        <v>0</v>
      </c>
      <c r="B537" s="3">
        <f>Base!E534</f>
        <v>0</v>
      </c>
      <c r="C537" s="3">
        <f>Base!F534</f>
        <v>0</v>
      </c>
      <c r="M537" s="1">
        <f>Scenario2!B534</f>
        <v>0</v>
      </c>
      <c r="N537" s="3">
        <f>Scenario2!E534</f>
        <v>0</v>
      </c>
      <c r="O537" s="3">
        <f>Scenario2!F534</f>
        <v>0</v>
      </c>
    </row>
    <row r="538" spans="1:15" x14ac:dyDescent="0.25">
      <c r="A538" s="1">
        <f>Base!B535</f>
        <v>0</v>
      </c>
      <c r="B538" s="3">
        <f>Base!E535</f>
        <v>0</v>
      </c>
      <c r="C538" s="3">
        <f>Base!F535</f>
        <v>0</v>
      </c>
      <c r="M538" s="1">
        <f>Scenario2!B535</f>
        <v>0</v>
      </c>
      <c r="N538" s="3">
        <f>Scenario2!E535</f>
        <v>0</v>
      </c>
      <c r="O538" s="3">
        <f>Scenario2!F535</f>
        <v>0</v>
      </c>
    </row>
  </sheetData>
  <mergeCells count="4">
    <mergeCell ref="B2:G4"/>
    <mergeCell ref="N2:AC4"/>
    <mergeCell ref="AE2:AI4"/>
    <mergeCell ref="AE25:AG25"/>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Audit Trail</vt:lpstr>
      <vt:lpstr>Input</vt:lpstr>
      <vt:lpstr>Base</vt:lpstr>
      <vt:lpstr>Scenario2</vt:lpstr>
      <vt:lpstr>Scenario3</vt:lpstr>
      <vt:lpstr>Charts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Ruchi Goel</dc:creator>
  <cp:lastModifiedBy>Naresh Raheja</cp:lastModifiedBy>
  <dcterms:created xsi:type="dcterms:W3CDTF">2019-09-26T08:57:07Z</dcterms:created>
  <dcterms:modified xsi:type="dcterms:W3CDTF">2020-02-06T12:54:28Z</dcterms:modified>
</cp:coreProperties>
</file>